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295"/>
  </bookViews>
  <sheets>
    <sheet name="informacja dodatkowa" sheetId="1" r:id="rId1"/>
    <sheet name="II.1.1." sheetId="3" r:id="rId2"/>
    <sheet name="II.1.3." sheetId="4" r:id="rId3"/>
    <sheet name="II.1.7." sheetId="8" r:id="rId4"/>
    <sheet name="II.1.8" sheetId="16" r:id="rId5"/>
    <sheet name="II.2.2." sheetId="15" r:id="rId6"/>
  </sheets>
  <definedNames>
    <definedName name="_xlnm.Print_Area" localSheetId="3">II.1.7.!$A$1:$F$15</definedName>
    <definedName name="_xlnm.Print_Area" localSheetId="0">'informacja dodatkowa'!$A$1:$B$71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8"/>
  <c r="C10"/>
  <c r="F9"/>
  <c r="M23" i="3" l="1"/>
  <c r="M25"/>
  <c r="M26"/>
  <c r="M27"/>
  <c r="M28"/>
  <c r="M29"/>
  <c r="M30"/>
  <c r="M22"/>
  <c r="M24" s="1"/>
  <c r="L30"/>
  <c r="K23"/>
  <c r="K25"/>
  <c r="K26"/>
  <c r="K27"/>
  <c r="K28"/>
  <c r="K29"/>
  <c r="K22"/>
  <c r="G23"/>
  <c r="G25"/>
  <c r="G26"/>
  <c r="G27"/>
  <c r="G28"/>
  <c r="G29"/>
  <c r="G30"/>
  <c r="G22"/>
  <c r="L22" s="1"/>
  <c r="D24"/>
  <c r="E24"/>
  <c r="F24"/>
  <c r="H24"/>
  <c r="I24"/>
  <c r="J24"/>
  <c r="C24"/>
  <c r="D31"/>
  <c r="E31"/>
  <c r="F31"/>
  <c r="H31"/>
  <c r="I31"/>
  <c r="J31"/>
  <c r="C31"/>
  <c r="D14" i="15"/>
  <c r="E14"/>
  <c r="C8"/>
  <c r="C9"/>
  <c r="C10"/>
  <c r="C11"/>
  <c r="C14" s="1"/>
  <c r="C12"/>
  <c r="C13"/>
  <c r="C7"/>
  <c r="H6" i="16"/>
  <c r="D9"/>
  <c r="E9"/>
  <c r="F9"/>
  <c r="C9"/>
  <c r="H8"/>
  <c r="G7"/>
  <c r="H7" s="1"/>
  <c r="G8"/>
  <c r="G6"/>
  <c r="F7" i="8"/>
  <c r="F8"/>
  <c r="F6"/>
  <c r="D10"/>
  <c r="E10"/>
  <c r="F6" i="4"/>
  <c r="F5"/>
  <c r="F7" s="1"/>
  <c r="D7"/>
  <c r="E7"/>
  <c r="C7"/>
  <c r="L23" i="3" l="1"/>
  <c r="L24" s="1"/>
  <c r="L29"/>
  <c r="L27"/>
  <c r="L28"/>
  <c r="N28" s="1"/>
  <c r="L26"/>
  <c r="K24"/>
  <c r="K31"/>
  <c r="G31"/>
  <c r="M31"/>
  <c r="G9" i="16"/>
  <c r="H9"/>
  <c r="L25" i="3"/>
  <c r="G24"/>
  <c r="D15"/>
  <c r="E15"/>
  <c r="F15"/>
  <c r="H15"/>
  <c r="I15"/>
  <c r="J15"/>
  <c r="C15"/>
  <c r="K10"/>
  <c r="K11"/>
  <c r="K13"/>
  <c r="K14"/>
  <c r="K9"/>
  <c r="K7"/>
  <c r="K6"/>
  <c r="G10"/>
  <c r="G11"/>
  <c r="G13"/>
  <c r="G14"/>
  <c r="G9"/>
  <c r="D8"/>
  <c r="E8"/>
  <c r="F8"/>
  <c r="H8"/>
  <c r="I8"/>
  <c r="C8"/>
  <c r="L31" l="1"/>
  <c r="L14"/>
  <c r="N30" s="1"/>
  <c r="L13"/>
  <c r="N29" s="1"/>
  <c r="K8"/>
  <c r="K15"/>
  <c r="G15"/>
  <c r="L10"/>
  <c r="N26" s="1"/>
  <c r="L11"/>
  <c r="N27" s="1"/>
  <c r="L9"/>
  <c r="N25" s="1"/>
  <c r="N31" l="1"/>
  <c r="L15"/>
  <c r="L6"/>
  <c r="N22" l="1"/>
  <c r="G8"/>
  <c r="L7"/>
  <c r="L8" s="1"/>
  <c r="N23" l="1"/>
  <c r="N24" s="1"/>
</calcChain>
</file>

<file path=xl/sharedStrings.xml><?xml version="1.0" encoding="utf-8"?>
<sst xmlns="http://schemas.openxmlformats.org/spreadsheetml/2006/main" count="242" uniqueCount="167">
  <si>
    <t>WPROWADZENIE DO SPRAWOZDANIA FINANSOWEGO:</t>
  </si>
  <si>
    <t>1.</t>
  </si>
  <si>
    <t>NAZWA JEDNOSTKI</t>
  </si>
  <si>
    <t>1.1.</t>
  </si>
  <si>
    <t>1.2.</t>
  </si>
  <si>
    <t>SIEDZIBA JEDNOSTKI</t>
  </si>
  <si>
    <t>1.3.</t>
  </si>
  <si>
    <t>ADRES JEDNOSTKI</t>
  </si>
  <si>
    <t>1.4.</t>
  </si>
  <si>
    <t>PODSTAWOWOY PRZEDMIOT DZIAŁALNOŚCI</t>
  </si>
  <si>
    <t>2.</t>
  </si>
  <si>
    <t>WSKAZANIE OKRESU OBJĘTEGO SPRAWOZDANIEM</t>
  </si>
  <si>
    <t>WSKAZANIE, ŻE SPRAWOZDANIE FINANSOWE ZAWIERA DANE ŁĄCZNE</t>
  </si>
  <si>
    <t>3.</t>
  </si>
  <si>
    <t>4.</t>
  </si>
  <si>
    <t>OMÓWIENIE PRZYJĘTYCH ZASAD (POLITYKI) RACHUNKOWOŚCI,W TYM METODY WYCENY AKTYWÓW I PASYWÓW (TAKŻE AMORTYZACJI)</t>
  </si>
  <si>
    <t>5.</t>
  </si>
  <si>
    <t>INNE INFORMACJE</t>
  </si>
  <si>
    <t>INFORMACJA DODATKOWA</t>
  </si>
  <si>
    <t>I.</t>
  </si>
  <si>
    <t>II.</t>
  </si>
  <si>
    <t>DODATKOWE INFORMACJE I OBJAŚNIENIA:</t>
  </si>
  <si>
    <t>aktualną wartość rynkową środków trwałych, w tym dóbr kultury - o ile jednostka dysponuje takimi informacjami</t>
  </si>
  <si>
    <t>kwotę dokonanych w trakcie roku obrotowego odpisów aktualizujących wartość aktywów trwałych odrębnie dla długoterminowych aktywów niefinansowych oraz długoterminowych aktywów finansowych</t>
  </si>
  <si>
    <t>1.5.</t>
  </si>
  <si>
    <t>wartość niezamortyzowanych lub nieumarzanych przez jednotkę środków trwałych, używanych na podstawie umów najmu, dzierżawy i innych umów, w tym z tytułu leasingu</t>
  </si>
  <si>
    <t>1.6.</t>
  </si>
  <si>
    <t>1.7.</t>
  </si>
  <si>
    <t>dane o odpisach aktualizujących wartość należności, ze wskazaniem stanu na początek roku obrotowego, zwiększeniach, wykorzystaniu, rozwiązaniu i stanie na konirec roku obrotowego, z uwzględnieniem należności finansowych jst (stan pożyczek zagrożonych)</t>
  </si>
  <si>
    <t>1.8.</t>
  </si>
  <si>
    <t>dane o stanie rezerw według celu ich utworzenia na początek roku obrotowgo, zwiększeniach, wykorzystaniu, rozwiązaniu i stanie końcowym</t>
  </si>
  <si>
    <t>1.9.</t>
  </si>
  <si>
    <t>podział zobowiązań długoterminowych o pozostałym od dnia bilansowego, przewidywanym umową lub wynikającym z innego tytułu prawnego, okresie spłaty:</t>
  </si>
  <si>
    <t>a)</t>
  </si>
  <si>
    <t>powyżej 1 roku do 3 lat</t>
  </si>
  <si>
    <t>b)</t>
  </si>
  <si>
    <t>powyżej 3 do 5 lat</t>
  </si>
  <si>
    <t xml:space="preserve">c) </t>
  </si>
  <si>
    <t>powyżej 5 lat</t>
  </si>
  <si>
    <t>1.10.</t>
  </si>
  <si>
    <t>kwotę zobowiązań w sytuacji gdy jednostka kwalifikuje umowy leasingu zgodnie z przepisami podatkowymi (leasing operacyjny), a według przepisów o rachunkowości byłby to leasing finansowy lub zwrotny z podziałem na kwotę zobowiązań z tytułu leasingu finansowego lub leasingu zwrotnego</t>
  </si>
  <si>
    <t>1.11.</t>
  </si>
  <si>
    <t>łączną kwotę zobowiązań zabezpieczonych na majątku jednostki ze wskazaniem charakteru i formy tych zabezpieczeń</t>
  </si>
  <si>
    <t>1.12.</t>
  </si>
  <si>
    <t>łączną kwotę zobowiązań warunkowych, w tym również udzielonych przez jednostkę gwarancji i poręczeń, także wekslowych, niewykazanych w bilansie, ze wskazaniem zobowiązań zabezpieczonych na majątku jednostki oraz charakteru i formy tych zabezpieczeń</t>
  </si>
  <si>
    <t>1.13.</t>
  </si>
  <si>
    <t>wykaz istotnych pozycji czynnych i biernych rozliczeń międzyokresowych, w tym kwotę czynnych rozliczeń międzyokresowych kosztów stanowiących różnicę między wartoścuą otrzymanych finansowych składników aktywów a zobowiązaniem zapłaty za nie</t>
  </si>
  <si>
    <t>1.14.</t>
  </si>
  <si>
    <t>łączną kwotę otrzymanych przez jednostkę gwarancji i poręczeń niewykazanych w bilansie</t>
  </si>
  <si>
    <t>1.15.</t>
  </si>
  <si>
    <t>kwotę wypłaconych środków pieniężnych na świadczenia pracownicze</t>
  </si>
  <si>
    <t>1.16.</t>
  </si>
  <si>
    <t>inne informacje</t>
  </si>
  <si>
    <t>wysokość odpisów aktualizujących wartość zapasów</t>
  </si>
  <si>
    <t>2.1.</t>
  </si>
  <si>
    <t>2.2.</t>
  </si>
  <si>
    <t>koszt wytworzenia środków trwałych w budowie, w tym odsetki oraz różnice kursowe, które powiększyły koszt wytworzenia środków trwałych w budowie w roku obrotowym</t>
  </si>
  <si>
    <t>2.3.</t>
  </si>
  <si>
    <t>kwotę i charakter poszczególnych pozycji przychodów lub kosztów o nadzwyczajnej wartości lub które wystąpiły incydentalnie</t>
  </si>
  <si>
    <t>2.4.</t>
  </si>
  <si>
    <t>informację o kwocie należności z tytułu podatków realizowanych przez organy podatkowe podległe ministrowi właściwemu do spraw finansów publicznych wykazywanych w sprawozdaniu z wykonania planu dochodów budżetowych</t>
  </si>
  <si>
    <t>2.5.</t>
  </si>
  <si>
    <t>Inne informacje niż wymienione powyżej, jeżeli mogłyby w istotny sposób wpłynąć na ocenę sytuacji majątkowej i finansowej oraz wynik finansowy jednostki</t>
  </si>
  <si>
    <t>Lp.</t>
  </si>
  <si>
    <t>Wyszczególnienie</t>
  </si>
  <si>
    <t>Zwiększenia</t>
  </si>
  <si>
    <t>Zmniejszenia</t>
  </si>
  <si>
    <t>zbycie</t>
  </si>
  <si>
    <t>likwidacja</t>
  </si>
  <si>
    <t>inne</t>
  </si>
  <si>
    <t>Licencje na użytkowanie programów komputerowych</t>
  </si>
  <si>
    <t>Pozostałe wartości niematerialne i prawne</t>
  </si>
  <si>
    <t>2.1.1.</t>
  </si>
  <si>
    <t>Grunty stanowiące własność jst przekazane w użytkowanie wieczyste innym podmiotom</t>
  </si>
  <si>
    <t>Budynki, lokale i obiekty inżynierii lądowej</t>
  </si>
  <si>
    <t>Środki transportu</t>
  </si>
  <si>
    <t>Inne środki trwałe</t>
  </si>
  <si>
    <t>Grunty, w tym</t>
  </si>
  <si>
    <t>aktualizacja</t>
  </si>
  <si>
    <t>inne zwiększenia</t>
  </si>
  <si>
    <t>6.</t>
  </si>
  <si>
    <t>…</t>
  </si>
  <si>
    <t>Razem</t>
  </si>
  <si>
    <t>liczbę oraz wartość posiadanych papierów wartościowych, w tym akcji i udziałów oraz dłużnych papierów wartościowych</t>
  </si>
  <si>
    <t>wykorzystanie</t>
  </si>
  <si>
    <t>rozwiązanie</t>
  </si>
  <si>
    <t>odsetki</t>
  </si>
  <si>
    <t>różnice kursowe</t>
  </si>
  <si>
    <t>Tabela II.1.3</t>
  </si>
  <si>
    <t xml:space="preserve">wartość gruntów użytkowanych wieczyście </t>
  </si>
  <si>
    <t>Tabela II.1.7</t>
  </si>
  <si>
    <t>Wyszczególnienie (rodzaj rezerw według celu utworzenia)</t>
  </si>
  <si>
    <t>Tabela II.1.8</t>
  </si>
  <si>
    <t>Wartość początkowa - stan na początek roku obrotowego</t>
  </si>
  <si>
    <t>przychody (nabycie)</t>
  </si>
  <si>
    <t>Ogółem zwiększenie wartości początkowej
(4+5+6)</t>
  </si>
  <si>
    <t>Ogółem zmniejszenie wartości początkowej
(8+9+10)</t>
  </si>
  <si>
    <t>Wartość początkowa - stan na koniec okresu
(3+7-11)</t>
  </si>
  <si>
    <t>Tabela II.2.2</t>
  </si>
  <si>
    <t>2.4</t>
  </si>
  <si>
    <t>2.5</t>
  </si>
  <si>
    <t>Szczególny zakres zmian wartości grup rodzajowych środków trwałych, wartości niematerialnych i prawnych, zawierający stan tych aktywów na początek roku obrotowego, zwiększenia i zmniejszenia z tytułu: aktualizacji wartości, nabycia, rozchodu, przemieszczenia wewnętrznego oraz stan końcowy,a dla majątku amortyzowanego - podobne przedstawienie stanów i tytułów zmian dotychczasowej amortyzacji lub umorzenia</t>
  </si>
  <si>
    <t>1.1</t>
  </si>
  <si>
    <t>1.2</t>
  </si>
  <si>
    <t>Razem środki trwałe (poz. 2.1 do 2.5)</t>
  </si>
  <si>
    <t>Urządzenia techniczne i maszyny</t>
  </si>
  <si>
    <t xml:space="preserve">Nazwa grupy rodzajowej składnika aktywów według układu w bilansie </t>
  </si>
  <si>
    <t>część II</t>
  </si>
  <si>
    <t>część I</t>
  </si>
  <si>
    <t>Umorzenie - stan 
na początek okresu</t>
  </si>
  <si>
    <t>amortyzacja na rok obrotowy</t>
  </si>
  <si>
    <t>Zwiększenie umorzenia w ciągu roku obrotowego</t>
  </si>
  <si>
    <t>Zmniejszenie umorzenia w ciągu roku obrotowego</t>
  </si>
  <si>
    <t>Zwiększenie wartości początkowej</t>
  </si>
  <si>
    <t>Zmniejszenie wartości początkowej</t>
  </si>
  <si>
    <t>z tytułu zbycia</t>
  </si>
  <si>
    <t>z tytułu likwidacji</t>
  </si>
  <si>
    <t>inne zmniejszenia</t>
  </si>
  <si>
    <t>Ogółem zwiększenie umorzenia
(14+15+16)</t>
  </si>
  <si>
    <t>Ogółem zmniejszenie umorzenia (18+19+20)</t>
  </si>
  <si>
    <t>Umorzenie - stan na koniec okresu 
(13+17-21)</t>
  </si>
  <si>
    <t>Wartość netto składnikow aktywów</t>
  </si>
  <si>
    <t>stan na początek roku obrotowego 
(3-13)</t>
  </si>
  <si>
    <t>stan na koniec roku obrotowego 
(12-22)</t>
  </si>
  <si>
    <t>Razem wartości niematerialne 
i prawne (poz. 1.1+1.2)</t>
  </si>
  <si>
    <t>Tabela II.1.1. Szczegółowy zakres zmian wartości środków trwałych i wartości niematerialnych i prawnych (poz. A.I i A.II.1 bilansu)</t>
  </si>
  <si>
    <t>Tabela II.1.1</t>
  </si>
  <si>
    <t xml:space="preserve">Zwiększenia odpisów aktualizujących w ciągu roku </t>
  </si>
  <si>
    <t>Zmniejszenia odpisów aktualizujących w ciągu roku</t>
  </si>
  <si>
    <t>Stan odpisów aktualizujących na początek roku obrotowego</t>
  </si>
  <si>
    <t>Długoterminowe aktywa finansowe objęte odpisami aktualizująymi</t>
  </si>
  <si>
    <t>Długoterminowe aktywa niefinansowe objęte odpisami aktualizująymi</t>
  </si>
  <si>
    <t xml:space="preserve">Razem </t>
  </si>
  <si>
    <t>Tabela II.1.3. Odpisy aktualizujące wartość aktywów trwałych</t>
  </si>
  <si>
    <t>Stan odpisów aktualizujących na koniec roku obrotowego
(3+4-5)</t>
  </si>
  <si>
    <t>Wyszczególnienie wg. grupy należności z bilansu</t>
  </si>
  <si>
    <t>Stan odpisów aktualizujących na początek okresu</t>
  </si>
  <si>
    <t xml:space="preserve">Zmiany stanu odpisów w ciągu roku obrorowego </t>
  </si>
  <si>
    <t xml:space="preserve">zwiększenie </t>
  </si>
  <si>
    <t>zmniejszenie (wykorzystanie 
i rozwiązanie)</t>
  </si>
  <si>
    <t>Stan odpisów aktualizujących na koniec okresu (3+4-5)</t>
  </si>
  <si>
    <t>Stan rezerw  na początek roku obrotowego</t>
  </si>
  <si>
    <t>Tabela II.1.8. Informacja o stanie rezerw</t>
  </si>
  <si>
    <t>razem zmniejszena 
(5+6)</t>
  </si>
  <si>
    <t>Stan rezerw  na koniec roku obrotowego
 (3+4-7)</t>
  </si>
  <si>
    <t xml:space="preserve">Tabela II.2.2. Koszt wytowrzenia środków trwałych w budowie, w tym odsetki oraz różnice kursowe, które powiększyły koszty wytworzenia środkow trwałych w budowie w roku obrotowym </t>
  </si>
  <si>
    <t>Koszt poniesione w ciągu roku na budowe środkow trwałych w budowie</t>
  </si>
  <si>
    <t>Ogółem</t>
  </si>
  <si>
    <t>W tym:</t>
  </si>
  <si>
    <t>przemieszczenie wewnętrzne*</t>
  </si>
  <si>
    <t>Tabela II.1.7. Informacja o odpisach aktualizujących wartość należności</t>
  </si>
  <si>
    <t>Należności od budżetów</t>
  </si>
  <si>
    <t>Należności z tytułu ubezpieczeń i innych świadczeń</t>
  </si>
  <si>
    <t>Pozostałe należności</t>
  </si>
  <si>
    <t>* Przez przemieszczenie wewnętrzne należy rozumieć inne zwiększenia wartości początkowej, z wyłączeniem aktualizacji i nabycia. Może to być np. przekwalifikowanie między grupą rodzajową w związku z korektami, przeksięgowaniami czy też innymi operacjami księgowymi</t>
  </si>
  <si>
    <t>Należności z tytułu dostaw i usług</t>
  </si>
  <si>
    <t>Jako zwiększenia stanu odpisów podaje się odpisy dokonane w ciagu roku, zaliczone odpowiednio do pozostałych kosztów operacyjnych lub kosztów finansowych - w zależności od rodzaju należności, od których dokonano odpisow aktualizujących, albo podwyższające wartość należności - np. w przypadku zasądzenia odsetek od należności już objętych odpisami (art. 35b ust. 1 pkt 4 ustawy o rachunkowości).
W kolumnie dotyczącej zmniejszenia odpisów podaje się należności dopisane w ciężar dokonanych uprzednio odpisów z tytułu ich aktualizacji oraz podaje się odpisy, których wartość odniesiono na pozostałe przychody operacyjne albo przychody finansowe - w zależności od rodzaju należności, ktorych odpisy dotyczyły</t>
  </si>
  <si>
    <t>Dom Pomocy Społecznej im. Papieża Jana Pawła II</t>
  </si>
  <si>
    <t>Gorzyce</t>
  </si>
  <si>
    <t>ul. Bogumińska 22, 44-350 Gorzyce</t>
  </si>
  <si>
    <t>Sprawozdanie jednostkowe</t>
  </si>
  <si>
    <t>NIE DOTYCZY</t>
  </si>
  <si>
    <t>Czynne rozliczenia międzyokresowe:  ubezpieczenie samochodów = 9.739,14 zł</t>
  </si>
  <si>
    <t>Otrzymane odszkodowanie za uszkodzony sprzęt elektroniczny : 1 958,00 zł</t>
  </si>
  <si>
    <t xml:space="preserve">Aktywa i pasywa wyceniane są w sposób przewidziany ustawą o rachunkowości.
Drobne wyposażenie zużywające się stopniowo o niskiej wartości (poniżej 100 zł) przyjmowane jest     w koszty z pominięciem ewidencji ilościowo-wartościowej.
Ze względu na okresy sprawozdawczości przypadające na dzień 10 –tego po danym miesiącu – wszelkie zobowiązania i inne zaszłości, przedstawione do działu FK przed 10-tym – wprowadzone są w księgi mijającego miesiąca. Pozostałe, otrzymane  po sporządzeniu sprawozdania kwalifikuje się do miesiąca następnego. Niniejsze nie dotyczy końca roku, gdy wszelkie zobowiązania i zaszłości dotyczące minionego roku wprowadzane są w księgi tego roku do czasu zamknięcia ksiąg rachunkowych   i złożenia sprawozdania finansowego (bilansu) do jednostki nadrzędnej. Otrzymane   po tej dacie – ujmuje się w księgach rachunkowych okresu, w którym dokumenty   te otrzymano.
Operacje gospodarcze dotyczące dochodów i wydatków budżetowych ujmowane są na odrębnych kontach księgowych w zakresie faktycznych wpływów i wydatków dokonywanych na podstawowych rachunkach bankowych – ze względu na konieczność zachowania przejrzystości obrotów –   z podziałem na rachunek bankowy dochodów i rachunek bankowy wydatków.
</t>
  </si>
  <si>
    <t>01.01.2018 r. do  31.12.2018 r.</t>
  </si>
  <si>
    <t xml:space="preserve">Dom  zapewnia całodobową opiekę oraz świadczy usługi bytowe, opiekuńcze, wspomagające na poziomie obowiązującego  standardu w zakresie i formach wynikających z indywidualnych potrzeb osób w nim przebywających. Podstawą działania jest ustawa z dnia 12 marca 2004 r. o pomocy społecznej (Dz.U. z 2018r. poz. 1508 z późn.zm.) </t>
  </si>
</sst>
</file>

<file path=xl/styles.xml><?xml version="1.0" encoding="utf-8"?>
<styleSheet xmlns="http://schemas.openxmlformats.org/spreadsheetml/2006/main">
  <numFmts count="1">
    <numFmt numFmtId="8" formatCode="#,##0.00\ &quot;zł&quot;;[Red]\-#,##0.00\ &quot;zł&quot;"/>
  </numFmts>
  <fonts count="19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6">
    <xf numFmtId="0" fontId="0" fillId="0" borderId="0" xfId="0"/>
    <xf numFmtId="0" fontId="3" fillId="0" borderId="0" xfId="0" applyFont="1"/>
    <xf numFmtId="0" fontId="3" fillId="0" borderId="6" xfId="0" applyNumberFormat="1" applyFont="1" applyBorder="1" applyAlignment="1">
      <alignment vertical="center"/>
    </xf>
    <xf numFmtId="0" fontId="3" fillId="0" borderId="7" xfId="0" applyFont="1" applyBorder="1"/>
    <xf numFmtId="0" fontId="3" fillId="0" borderId="8" xfId="0" applyNumberFormat="1" applyFont="1" applyBorder="1" applyAlignment="1">
      <alignment vertical="center"/>
    </xf>
    <xf numFmtId="0" fontId="3" fillId="0" borderId="0" xfId="0" applyFont="1" applyAlignment="1">
      <alignment wrapText="1"/>
    </xf>
    <xf numFmtId="0" fontId="3" fillId="0" borderId="6" xfId="0" applyNumberFormat="1" applyFont="1" applyFill="1" applyBorder="1" applyAlignment="1">
      <alignment vertical="center" wrapText="1"/>
    </xf>
    <xf numFmtId="14" fontId="3" fillId="0" borderId="6" xfId="0" applyNumberFormat="1" applyFont="1" applyBorder="1" applyAlignment="1">
      <alignment vertical="center" wrapText="1"/>
    </xf>
    <xf numFmtId="0" fontId="3" fillId="0" borderId="6" xfId="0" applyNumberFormat="1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6" xfId="0" applyNumberFormat="1" applyFont="1" applyBorder="1" applyAlignment="1">
      <alignment vertical="center"/>
    </xf>
    <xf numFmtId="0" fontId="4" fillId="0" borderId="10" xfId="0" applyNumberFormat="1" applyFont="1" applyFill="1" applyBorder="1" applyAlignment="1">
      <alignment vertical="center"/>
    </xf>
    <xf numFmtId="0" fontId="4" fillId="0" borderId="10" xfId="0" applyNumberFormat="1" applyFont="1" applyBorder="1" applyAlignment="1">
      <alignment vertical="center"/>
    </xf>
    <xf numFmtId="0" fontId="6" fillId="0" borderId="7" xfId="1" applyFont="1" applyBorder="1" applyAlignment="1">
      <alignment wrapText="1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/>
    <xf numFmtId="0" fontId="2" fillId="2" borderId="6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0" borderId="0" xfId="0" applyFont="1"/>
    <xf numFmtId="0" fontId="3" fillId="0" borderId="13" xfId="0" applyNumberFormat="1" applyFont="1" applyBorder="1" applyAlignment="1">
      <alignment vertical="center"/>
    </xf>
    <xf numFmtId="0" fontId="3" fillId="0" borderId="23" xfId="0" applyNumberFormat="1" applyFont="1" applyBorder="1" applyAlignment="1">
      <alignment vertical="center"/>
    </xf>
    <xf numFmtId="0" fontId="7" fillId="0" borderId="7" xfId="1" applyFont="1" applyBorder="1" applyAlignment="1">
      <alignment wrapText="1"/>
    </xf>
    <xf numFmtId="0" fontId="3" fillId="0" borderId="13" xfId="0" applyNumberFormat="1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7" xfId="1" applyFont="1" applyBorder="1" applyAlignment="1">
      <alignment horizontal="right" wrapText="1"/>
    </xf>
    <xf numFmtId="0" fontId="0" fillId="0" borderId="0" xfId="0"/>
    <xf numFmtId="0" fontId="3" fillId="0" borderId="1" xfId="0" applyFont="1" applyBorder="1"/>
    <xf numFmtId="0" fontId="2" fillId="0" borderId="0" xfId="0" applyFont="1"/>
    <xf numFmtId="0" fontId="2" fillId="2" borderId="1" xfId="0" applyFont="1" applyFill="1" applyBorder="1" applyAlignment="1">
      <alignment vertical="center" wrapText="1"/>
    </xf>
    <xf numFmtId="0" fontId="2" fillId="0" borderId="0" xfId="0" applyFont="1" applyAlignment="1">
      <alignment horizontal="left"/>
    </xf>
    <xf numFmtId="0" fontId="2" fillId="3" borderId="1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8" fillId="4" borderId="26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2" fillId="2" borderId="14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4" borderId="28" xfId="0" applyFont="1" applyFill="1" applyBorder="1" applyAlignment="1">
      <alignment vertical="center"/>
    </xf>
    <xf numFmtId="0" fontId="8" fillId="4" borderId="0" xfId="0" applyFont="1" applyFill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4" fontId="2" fillId="2" borderId="14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8" fillId="0" borderId="17" xfId="0" applyFont="1" applyBorder="1" applyAlignment="1">
      <alignment horizontal="center" vertical="center" wrapText="1"/>
    </xf>
    <xf numFmtId="49" fontId="2" fillId="3" borderId="14" xfId="0" applyNumberFormat="1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vertical="center" wrapText="1"/>
    </xf>
    <xf numFmtId="0" fontId="11" fillId="0" borderId="0" xfId="0" applyFont="1"/>
    <xf numFmtId="0" fontId="12" fillId="0" borderId="0" xfId="0" applyFont="1"/>
    <xf numFmtId="49" fontId="3" fillId="0" borderId="1" xfId="0" applyNumberFormat="1" applyFont="1" applyBorder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4" xfId="0" applyFont="1" applyFill="1" applyBorder="1"/>
    <xf numFmtId="0" fontId="2" fillId="0" borderId="0" xfId="0" applyFont="1" applyAlignment="1">
      <alignment horizontal="left" vertical="center"/>
    </xf>
    <xf numFmtId="0" fontId="9" fillId="3" borderId="10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3" fillId="4" borderId="0" xfId="0" applyFont="1" applyFill="1"/>
    <xf numFmtId="0" fontId="14" fillId="0" borderId="0" xfId="0" applyFont="1"/>
    <xf numFmtId="0" fontId="3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12" fillId="0" borderId="0" xfId="0" applyNumberFormat="1" applyFont="1" applyAlignment="1">
      <alignment wrapText="1"/>
    </xf>
    <xf numFmtId="49" fontId="10" fillId="2" borderId="1" xfId="0" applyNumberFormat="1" applyFont="1" applyFill="1" applyBorder="1" applyAlignment="1">
      <alignment horizontal="center" vertical="center" wrapText="1"/>
    </xf>
    <xf numFmtId="4" fontId="3" fillId="0" borderId="31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0" fontId="6" fillId="0" borderId="0" xfId="0" applyFont="1"/>
    <xf numFmtId="0" fontId="16" fillId="0" borderId="1" xfId="0" applyFont="1" applyBorder="1" applyAlignment="1">
      <alignment horizontal="center" vertical="center"/>
    </xf>
    <xf numFmtId="0" fontId="7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2" fillId="0" borderId="6" xfId="0" applyNumberFormat="1" applyFont="1" applyFill="1" applyBorder="1" applyAlignment="1">
      <alignment vertical="center" wrapText="1"/>
    </xf>
    <xf numFmtId="0" fontId="2" fillId="0" borderId="0" xfId="0" applyFont="1" applyAlignment="1">
      <alignment wrapText="1"/>
    </xf>
    <xf numFmtId="0" fontId="7" fillId="0" borderId="6" xfId="0" applyNumberFormat="1" applyFont="1" applyFill="1" applyBorder="1" applyAlignment="1">
      <alignment vertical="center" wrapText="1"/>
    </xf>
    <xf numFmtId="0" fontId="6" fillId="0" borderId="7" xfId="0" applyFont="1" applyBorder="1" applyAlignment="1">
      <alignment wrapText="1"/>
    </xf>
    <xf numFmtId="0" fontId="6" fillId="0" borderId="22" xfId="0" applyFont="1" applyBorder="1" applyAlignment="1">
      <alignment wrapText="1"/>
    </xf>
    <xf numFmtId="0" fontId="6" fillId="0" borderId="17" xfId="0" applyFont="1" applyBorder="1" applyAlignment="1">
      <alignment wrapText="1"/>
    </xf>
    <xf numFmtId="0" fontId="6" fillId="0" borderId="25" xfId="0" applyFont="1" applyBorder="1" applyAlignment="1">
      <alignment wrapText="1"/>
    </xf>
    <xf numFmtId="0" fontId="6" fillId="0" borderId="7" xfId="0" applyFont="1" applyBorder="1" applyAlignment="1">
      <alignment horizontal="right" wrapText="1"/>
    </xf>
    <xf numFmtId="0" fontId="6" fillId="0" borderId="1" xfId="0" applyFont="1" applyBorder="1" applyAlignment="1">
      <alignment wrapText="1"/>
    </xf>
    <xf numFmtId="0" fontId="5" fillId="0" borderId="11" xfId="1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24" xfId="0" applyFont="1" applyBorder="1" applyAlignment="1">
      <alignment wrapText="1"/>
    </xf>
    <xf numFmtId="0" fontId="5" fillId="0" borderId="18" xfId="0" applyFont="1" applyFill="1" applyBorder="1" applyAlignment="1">
      <alignment wrapText="1"/>
    </xf>
    <xf numFmtId="0" fontId="2" fillId="0" borderId="6" xfId="0" applyNumberFormat="1" applyFont="1" applyBorder="1" applyAlignment="1">
      <alignment vertical="center" wrapText="1"/>
    </xf>
    <xf numFmtId="0" fontId="6" fillId="0" borderId="5" xfId="0" applyFont="1" applyBorder="1" applyAlignment="1">
      <alignment wrapText="1"/>
    </xf>
    <xf numFmtId="0" fontId="2" fillId="0" borderId="28" xfId="0" applyFont="1" applyBorder="1" applyAlignment="1">
      <alignment wrapText="1"/>
    </xf>
    <xf numFmtId="0" fontId="0" fillId="0" borderId="0" xfId="0" applyAlignment="1">
      <alignment horizontal="justify"/>
    </xf>
    <xf numFmtId="0" fontId="17" fillId="0" borderId="7" xfId="0" applyFont="1" applyBorder="1" applyAlignment="1">
      <alignment wrapText="1"/>
    </xf>
    <xf numFmtId="0" fontId="18" fillId="0" borderId="7" xfId="0" applyFont="1" applyBorder="1" applyAlignment="1">
      <alignment wrapText="1"/>
    </xf>
    <xf numFmtId="8" fontId="6" fillId="0" borderId="7" xfId="0" applyNumberFormat="1" applyFont="1" applyBorder="1" applyAlignment="1">
      <alignment horizontal="right" wrapText="1"/>
    </xf>
    <xf numFmtId="4" fontId="2" fillId="3" borderId="1" xfId="0" applyNumberFormat="1" applyFont="1" applyFill="1" applyBorder="1"/>
    <xf numFmtId="0" fontId="3" fillId="0" borderId="2" xfId="0" applyFont="1" applyBorder="1" applyAlignment="1">
      <alignment horizontal="center"/>
    </xf>
    <xf numFmtId="49" fontId="2" fillId="3" borderId="31" xfId="0" applyNumberFormat="1" applyFont="1" applyFill="1" applyBorder="1" applyAlignment="1">
      <alignment horizontal="center" vertical="center" wrapText="1"/>
    </xf>
    <xf numFmtId="49" fontId="2" fillId="3" borderId="3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0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49" fontId="10" fillId="2" borderId="12" xfId="0" applyNumberFormat="1" applyFont="1" applyFill="1" applyBorder="1" applyAlignment="1">
      <alignment horizontal="center" vertical="center" wrapText="1"/>
    </xf>
    <xf numFmtId="49" fontId="10" fillId="2" borderId="21" xfId="0" applyNumberFormat="1" applyFont="1" applyFill="1" applyBorder="1" applyAlignment="1">
      <alignment horizontal="center" vertical="center" wrapText="1"/>
    </xf>
    <xf numFmtId="49" fontId="10" fillId="2" borderId="20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1"/>
  <sheetViews>
    <sheetView tabSelected="1" view="pageBreakPreview" zoomScale="115" zoomScaleNormal="100" zoomScaleSheetLayoutView="115" workbookViewId="0">
      <selection activeCell="B12" sqref="B12"/>
    </sheetView>
  </sheetViews>
  <sheetFormatPr defaultColWidth="9.140625" defaultRowHeight="15"/>
  <cols>
    <col min="1" max="1" width="6.7109375" style="9" customWidth="1"/>
    <col min="2" max="2" width="102" style="90" customWidth="1"/>
    <col min="3" max="16384" width="9.140625" style="1"/>
  </cols>
  <sheetData>
    <row r="1" spans="1:2" ht="15.75" thickBot="1">
      <c r="A1" s="113" t="s">
        <v>18</v>
      </c>
      <c r="B1" s="113"/>
    </row>
    <row r="2" spans="1:2" ht="15.75" thickBot="1">
      <c r="A2" s="12" t="s">
        <v>19</v>
      </c>
      <c r="B2" s="101" t="s">
        <v>0</v>
      </c>
    </row>
    <row r="3" spans="1:2">
      <c r="A3" s="10" t="s">
        <v>1</v>
      </c>
      <c r="B3" s="97"/>
    </row>
    <row r="4" spans="1:2">
      <c r="A4" s="2" t="s">
        <v>3</v>
      </c>
      <c r="B4" s="95" t="s">
        <v>2</v>
      </c>
    </row>
    <row r="5" spans="1:2">
      <c r="A5" s="2"/>
      <c r="B5" s="109" t="s">
        <v>157</v>
      </c>
    </row>
    <row r="6" spans="1:2">
      <c r="A6" s="2" t="s">
        <v>4</v>
      </c>
      <c r="B6" s="95" t="s">
        <v>5</v>
      </c>
    </row>
    <row r="7" spans="1:2">
      <c r="A7" s="2"/>
      <c r="B7" s="110" t="s">
        <v>158</v>
      </c>
    </row>
    <row r="8" spans="1:2">
      <c r="A8" s="2" t="s">
        <v>6</v>
      </c>
      <c r="B8" s="95" t="s">
        <v>7</v>
      </c>
    </row>
    <row r="9" spans="1:2">
      <c r="A9" s="2"/>
      <c r="B9" s="110" t="s">
        <v>159</v>
      </c>
    </row>
    <row r="10" spans="1:2">
      <c r="A10" s="2" t="s">
        <v>8</v>
      </c>
      <c r="B10" s="95" t="s">
        <v>9</v>
      </c>
    </row>
    <row r="11" spans="1:2" ht="60">
      <c r="A11" s="2"/>
      <c r="B11" s="108" t="s">
        <v>166</v>
      </c>
    </row>
    <row r="12" spans="1:2">
      <c r="A12" s="2" t="s">
        <v>10</v>
      </c>
      <c r="B12" s="95" t="s">
        <v>11</v>
      </c>
    </row>
    <row r="13" spans="1:2">
      <c r="A13" s="2"/>
      <c r="B13" s="95" t="s">
        <v>165</v>
      </c>
    </row>
    <row r="14" spans="1:2" ht="21" customHeight="1">
      <c r="A14" s="2" t="s">
        <v>13</v>
      </c>
      <c r="B14" s="95" t="s">
        <v>12</v>
      </c>
    </row>
    <row r="15" spans="1:2" ht="21" customHeight="1">
      <c r="A15" s="2"/>
      <c r="B15" s="95" t="s">
        <v>160</v>
      </c>
    </row>
    <row r="16" spans="1:2" ht="30">
      <c r="A16" s="2" t="s">
        <v>14</v>
      </c>
      <c r="B16" s="95" t="s">
        <v>15</v>
      </c>
    </row>
    <row r="17" spans="1:3" ht="210">
      <c r="A17" s="19"/>
      <c r="B17" s="96" t="s">
        <v>164</v>
      </c>
    </row>
    <row r="18" spans="1:3" ht="15.75" thickBot="1">
      <c r="A18" s="4" t="s">
        <v>16</v>
      </c>
      <c r="B18" s="102" t="s">
        <v>17</v>
      </c>
    </row>
    <row r="19" spans="1:3" ht="15.75" thickBot="1">
      <c r="A19" s="20"/>
      <c r="B19" s="103"/>
    </row>
    <row r="20" spans="1:3" ht="15.75" thickBot="1">
      <c r="A20" s="11" t="s">
        <v>20</v>
      </c>
      <c r="B20" s="104" t="s">
        <v>21</v>
      </c>
    </row>
    <row r="21" spans="1:3">
      <c r="A21" s="10" t="s">
        <v>1</v>
      </c>
      <c r="B21" s="106"/>
    </row>
    <row r="22" spans="1:3" s="5" customFormat="1" ht="60">
      <c r="A22" s="6" t="s">
        <v>3</v>
      </c>
      <c r="B22" s="97" t="s">
        <v>101</v>
      </c>
    </row>
    <row r="23" spans="1:3" s="93" customFormat="1" ht="20.25" customHeight="1">
      <c r="A23" s="92"/>
      <c r="B23" s="21" t="s">
        <v>126</v>
      </c>
      <c r="C23" s="107"/>
    </row>
    <row r="24" spans="1:3" s="5" customFormat="1">
      <c r="A24" s="6" t="s">
        <v>4</v>
      </c>
      <c r="B24" s="95" t="s">
        <v>22</v>
      </c>
    </row>
    <row r="25" spans="1:3" s="5" customFormat="1">
      <c r="A25" s="6"/>
      <c r="B25" s="95" t="s">
        <v>161</v>
      </c>
    </row>
    <row r="26" spans="1:3" s="5" customFormat="1" ht="30">
      <c r="A26" s="6" t="s">
        <v>6</v>
      </c>
      <c r="B26" s="98" t="s">
        <v>23</v>
      </c>
    </row>
    <row r="27" spans="1:3" s="93" customFormat="1" ht="14.25">
      <c r="A27" s="92"/>
      <c r="B27" s="21" t="s">
        <v>88</v>
      </c>
    </row>
    <row r="28" spans="1:3" s="5" customFormat="1">
      <c r="A28" s="6" t="s">
        <v>8</v>
      </c>
      <c r="B28" s="95" t="s">
        <v>89</v>
      </c>
    </row>
    <row r="29" spans="1:3" s="5" customFormat="1">
      <c r="A29" s="6"/>
      <c r="B29" s="25" t="s">
        <v>161</v>
      </c>
    </row>
    <row r="30" spans="1:3" s="5" customFormat="1" ht="30">
      <c r="A30" s="6" t="s">
        <v>24</v>
      </c>
      <c r="B30" s="13" t="s">
        <v>25</v>
      </c>
    </row>
    <row r="31" spans="1:3" s="5" customFormat="1">
      <c r="A31" s="6"/>
      <c r="B31" s="25" t="s">
        <v>161</v>
      </c>
    </row>
    <row r="32" spans="1:3" s="5" customFormat="1" ht="32.25" customHeight="1">
      <c r="A32" s="6" t="s">
        <v>26</v>
      </c>
      <c r="B32" s="97" t="s">
        <v>83</v>
      </c>
    </row>
    <row r="33" spans="1:2" s="5" customFormat="1" ht="15.75" customHeight="1">
      <c r="A33" s="6"/>
      <c r="B33" s="13" t="s">
        <v>161</v>
      </c>
    </row>
    <row r="34" spans="1:2" s="5" customFormat="1" ht="45">
      <c r="A34" s="6" t="s">
        <v>27</v>
      </c>
      <c r="B34" s="98" t="s">
        <v>28</v>
      </c>
    </row>
    <row r="35" spans="1:2" s="91" customFormat="1" ht="14.25">
      <c r="A35" s="94"/>
      <c r="B35" s="21" t="s">
        <v>90</v>
      </c>
    </row>
    <row r="36" spans="1:2" s="5" customFormat="1" ht="30">
      <c r="A36" s="6" t="s">
        <v>29</v>
      </c>
      <c r="B36" s="98" t="s">
        <v>30</v>
      </c>
    </row>
    <row r="37" spans="1:2" s="93" customFormat="1" ht="14.25">
      <c r="A37" s="92"/>
      <c r="B37" s="21" t="s">
        <v>92</v>
      </c>
    </row>
    <row r="38" spans="1:2" s="5" customFormat="1" ht="30">
      <c r="A38" s="6" t="s">
        <v>31</v>
      </c>
      <c r="B38" s="97" t="s">
        <v>32</v>
      </c>
    </row>
    <row r="39" spans="1:2" s="5" customFormat="1">
      <c r="A39" s="6"/>
      <c r="B39" s="13"/>
    </row>
    <row r="40" spans="1:2" s="5" customFormat="1">
      <c r="A40" s="6" t="s">
        <v>33</v>
      </c>
      <c r="B40" s="95" t="s">
        <v>34</v>
      </c>
    </row>
    <row r="41" spans="1:2" s="5" customFormat="1">
      <c r="A41" s="6"/>
      <c r="B41" s="95" t="s">
        <v>161</v>
      </c>
    </row>
    <row r="42" spans="1:2" s="5" customFormat="1">
      <c r="A42" s="6" t="s">
        <v>35</v>
      </c>
      <c r="B42" s="95" t="s">
        <v>36</v>
      </c>
    </row>
    <row r="43" spans="1:2" s="5" customFormat="1">
      <c r="A43" s="6"/>
      <c r="B43" s="95" t="s">
        <v>161</v>
      </c>
    </row>
    <row r="44" spans="1:2" s="5" customFormat="1">
      <c r="A44" s="6" t="s">
        <v>37</v>
      </c>
      <c r="B44" s="95" t="s">
        <v>38</v>
      </c>
    </row>
    <row r="45" spans="1:2" s="5" customFormat="1">
      <c r="A45" s="6"/>
      <c r="B45" s="95" t="s">
        <v>161</v>
      </c>
    </row>
    <row r="46" spans="1:2" s="5" customFormat="1" ht="45">
      <c r="A46" s="6" t="s">
        <v>39</v>
      </c>
      <c r="B46" s="95" t="s">
        <v>40</v>
      </c>
    </row>
    <row r="47" spans="1:2" s="5" customFormat="1">
      <c r="A47" s="6"/>
      <c r="B47" s="99" t="s">
        <v>161</v>
      </c>
    </row>
    <row r="48" spans="1:2" s="5" customFormat="1" ht="15" customHeight="1">
      <c r="A48" s="6" t="s">
        <v>41</v>
      </c>
      <c r="B48" s="13" t="s">
        <v>42</v>
      </c>
    </row>
    <row r="49" spans="1:2" s="5" customFormat="1" ht="15" customHeight="1">
      <c r="A49" s="6"/>
      <c r="B49" s="25" t="s">
        <v>161</v>
      </c>
    </row>
    <row r="50" spans="1:2" s="5" customFormat="1" ht="45">
      <c r="A50" s="6" t="s">
        <v>43</v>
      </c>
      <c r="B50" s="13" t="s">
        <v>44</v>
      </c>
    </row>
    <row r="51" spans="1:2" s="5" customFormat="1">
      <c r="A51" s="6"/>
      <c r="B51" s="25" t="s">
        <v>161</v>
      </c>
    </row>
    <row r="52" spans="1:2" s="5" customFormat="1" ht="45">
      <c r="A52" s="7" t="s">
        <v>45</v>
      </c>
      <c r="B52" s="13" t="s">
        <v>46</v>
      </c>
    </row>
    <row r="53" spans="1:2" s="5" customFormat="1">
      <c r="A53" s="7"/>
      <c r="B53" s="13" t="s">
        <v>162</v>
      </c>
    </row>
    <row r="54" spans="1:2" s="5" customFormat="1">
      <c r="A54" s="8" t="s">
        <v>47</v>
      </c>
      <c r="B54" s="13" t="s">
        <v>48</v>
      </c>
    </row>
    <row r="55" spans="1:2" s="5" customFormat="1">
      <c r="A55" s="8"/>
      <c r="B55" s="25" t="s">
        <v>161</v>
      </c>
    </row>
    <row r="56" spans="1:2" s="5" customFormat="1">
      <c r="A56" s="8" t="s">
        <v>49</v>
      </c>
      <c r="B56" s="95" t="s">
        <v>50</v>
      </c>
    </row>
    <row r="57" spans="1:2" s="5" customFormat="1">
      <c r="A57" s="8"/>
      <c r="B57" s="111">
        <v>145566.32999999999</v>
      </c>
    </row>
    <row r="58" spans="1:2" s="5" customFormat="1">
      <c r="A58" s="8" t="s">
        <v>51</v>
      </c>
      <c r="B58" s="95" t="s">
        <v>52</v>
      </c>
    </row>
    <row r="59" spans="1:2" s="5" customFormat="1">
      <c r="A59" s="8" t="s">
        <v>10</v>
      </c>
      <c r="B59" s="95"/>
    </row>
    <row r="60" spans="1:2" s="5" customFormat="1">
      <c r="A60" s="8" t="s">
        <v>54</v>
      </c>
      <c r="B60" s="13" t="s">
        <v>53</v>
      </c>
    </row>
    <row r="61" spans="1:2" s="5" customFormat="1">
      <c r="A61" s="8"/>
      <c r="B61" s="25" t="s">
        <v>161</v>
      </c>
    </row>
    <row r="62" spans="1:2" s="5" customFormat="1" ht="30">
      <c r="A62" s="8" t="s">
        <v>55</v>
      </c>
      <c r="B62" s="98" t="s">
        <v>56</v>
      </c>
    </row>
    <row r="63" spans="1:2" s="93" customFormat="1" ht="14.25">
      <c r="A63" s="105"/>
      <c r="B63" s="21" t="s">
        <v>98</v>
      </c>
    </row>
    <row r="64" spans="1:2" s="5" customFormat="1" ht="30">
      <c r="A64" s="8" t="s">
        <v>57</v>
      </c>
      <c r="B64" s="95" t="s">
        <v>58</v>
      </c>
    </row>
    <row r="65" spans="1:2" s="5" customFormat="1">
      <c r="A65" s="8"/>
      <c r="B65" s="108" t="s">
        <v>163</v>
      </c>
    </row>
    <row r="66" spans="1:2" s="5" customFormat="1" ht="45">
      <c r="A66" s="8" t="s">
        <v>59</v>
      </c>
      <c r="B66" s="95" t="s">
        <v>60</v>
      </c>
    </row>
    <row r="67" spans="1:2" s="5" customFormat="1">
      <c r="A67" s="8"/>
      <c r="B67" s="95"/>
    </row>
    <row r="68" spans="1:2" s="5" customFormat="1">
      <c r="A68" s="8" t="s">
        <v>61</v>
      </c>
      <c r="B68" s="95" t="s">
        <v>52</v>
      </c>
    </row>
    <row r="69" spans="1:2" s="5" customFormat="1">
      <c r="A69" s="22"/>
      <c r="B69" s="96"/>
    </row>
    <row r="70" spans="1:2" s="5" customFormat="1" ht="30">
      <c r="A70" s="23" t="s">
        <v>13</v>
      </c>
      <c r="B70" s="96" t="s">
        <v>62</v>
      </c>
    </row>
    <row r="71" spans="1:2" s="5" customFormat="1">
      <c r="A71" s="24"/>
      <c r="B71" s="100"/>
    </row>
  </sheetData>
  <mergeCells count="1">
    <mergeCell ref="A1:B1"/>
  </mergeCells>
  <hyperlinks>
    <hyperlink ref="B2" location="I!A1" display="WPROWADZENIE DO SPRAWOZDANIA FINANSOWEGO:"/>
    <hyperlink ref="B30" location="II.1.5.!A1" display="wartość niezamortyzowanych lub nieumarzanych przez jednotkę środków trwałych, używanych na podstawie umów najmu, dzierżawy i innych umów, w tym z tytułu leasingu"/>
    <hyperlink ref="B48" location="II.1.11!A1" display="łączną kwotę zobowiązań zabezpieczonych na majątku jednostki ze wskazaniem charakteru i formy tych zabezpieczeń"/>
    <hyperlink ref="B50" location="II.1.12.!A1" display="łączną kwotę zobowiązań warunkowych, w tym również udzielonych przez jednostkę gwarancji i poręczeń, także wekslowych, niewykazanych w bilansie, ze wskazaniem zobowiązań zabezpieczonych na majątku jednostki oraz charakteru i formy tych zabezpieczeń"/>
    <hyperlink ref="B52" location="I.1.13.!A1" display="wykaz istotnych pozycji czynnych i biernych rozliczeń międzyokresowych, w tym kwotę czynnych rozliczeń międzyokresowych kosztów stanowiących różnicę między wartoścuą otrzymanych finansowych składników aktywów a zobowiązaniem zapłaty za nie"/>
    <hyperlink ref="B54" location="II.1.14.!A1" display="łączną kwotę otrzymanych przez jednostkę gwarancji i poręczeń niewykazanych w bilansie"/>
    <hyperlink ref="B60" location="II.2.1!A1" display="wysokość odpisów aktualizujących wartość zapasów"/>
    <hyperlink ref="B23" location="II.1.1.!A1" display="Tabela II.1.1"/>
    <hyperlink ref="B27" location="II.1.3.!A1" display="Tabela II.1.3"/>
    <hyperlink ref="B35" location="II.1.7.!A1" display="Tabela II.1.7"/>
    <hyperlink ref="B37" location="II.1.8!A1" display="Tabela II.1.8"/>
    <hyperlink ref="B63" location="II.2.2.!A1" display="Tabela II.2.2"/>
  </hyperlinks>
  <pageMargins left="0.70866141732283472" right="0.70866141732283472" top="0.74803149606299213" bottom="0.74803149606299213" header="0.31496062992125984" footer="0.31496062992125984"/>
  <pageSetup paperSize="9" scale="74" orientation="portrait" r:id="rId1"/>
  <rowBreaks count="1" manualBreakCount="1">
    <brk id="51" max="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N34"/>
  <sheetViews>
    <sheetView view="pageBreakPreview" topLeftCell="F17" zoomScale="115" zoomScaleSheetLayoutView="115" workbookViewId="0">
      <selection activeCell="L30" sqref="L30"/>
    </sheetView>
  </sheetViews>
  <sheetFormatPr defaultColWidth="9.140625" defaultRowHeight="15"/>
  <cols>
    <col min="1" max="1" width="6.140625" style="9" customWidth="1"/>
    <col min="2" max="2" width="38.28515625" style="9" customWidth="1"/>
    <col min="3" max="3" width="20" style="9" customWidth="1"/>
    <col min="4" max="11" width="15.42578125" style="9" customWidth="1"/>
    <col min="12" max="12" width="20.140625" style="9" customWidth="1"/>
    <col min="13" max="14" width="15.28515625" style="9" customWidth="1"/>
    <col min="15" max="16384" width="9.140625" style="9"/>
  </cols>
  <sheetData>
    <row r="1" spans="1:13">
      <c r="A1" s="116" t="s">
        <v>125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3" ht="33.75" customHeight="1" thickBot="1">
      <c r="B2" s="41" t="s">
        <v>108</v>
      </c>
    </row>
    <row r="3" spans="1:13" ht="36.75" customHeight="1">
      <c r="A3" s="117" t="s">
        <v>63</v>
      </c>
      <c r="B3" s="119" t="s">
        <v>106</v>
      </c>
      <c r="C3" s="119" t="s">
        <v>93</v>
      </c>
      <c r="D3" s="121" t="s">
        <v>113</v>
      </c>
      <c r="E3" s="121"/>
      <c r="F3" s="121"/>
      <c r="G3" s="121"/>
      <c r="H3" s="121" t="s">
        <v>114</v>
      </c>
      <c r="I3" s="121"/>
      <c r="J3" s="121"/>
      <c r="K3" s="121"/>
      <c r="L3" s="124" t="s">
        <v>97</v>
      </c>
    </row>
    <row r="4" spans="1:13" s="38" customFormat="1" ht="78" customHeight="1" thickBot="1">
      <c r="A4" s="118"/>
      <c r="B4" s="120"/>
      <c r="C4" s="120"/>
      <c r="D4" s="31" t="s">
        <v>78</v>
      </c>
      <c r="E4" s="31" t="s">
        <v>94</v>
      </c>
      <c r="F4" s="39" t="s">
        <v>149</v>
      </c>
      <c r="G4" s="40" t="s">
        <v>95</v>
      </c>
      <c r="H4" s="31" t="s">
        <v>67</v>
      </c>
      <c r="I4" s="31" t="s">
        <v>68</v>
      </c>
      <c r="J4" s="31" t="s">
        <v>69</v>
      </c>
      <c r="K4" s="40" t="s">
        <v>96</v>
      </c>
      <c r="L4" s="123"/>
      <c r="M4" s="37"/>
    </row>
    <row r="5" spans="1:13" s="46" customFormat="1" ht="11.25" customHeight="1">
      <c r="A5" s="33">
        <v>1</v>
      </c>
      <c r="B5" s="34">
        <v>2</v>
      </c>
      <c r="C5" s="34">
        <v>3</v>
      </c>
      <c r="D5" s="35">
        <v>4</v>
      </c>
      <c r="E5" s="35">
        <v>5</v>
      </c>
      <c r="F5" s="35">
        <v>6</v>
      </c>
      <c r="G5" s="35">
        <v>7</v>
      </c>
      <c r="H5" s="35">
        <v>8</v>
      </c>
      <c r="I5" s="35">
        <v>9</v>
      </c>
      <c r="J5" s="35">
        <v>10</v>
      </c>
      <c r="K5" s="35">
        <v>11</v>
      </c>
      <c r="L5" s="36">
        <v>12</v>
      </c>
      <c r="M5" s="45"/>
    </row>
    <row r="6" spans="1:13" ht="30">
      <c r="A6" s="32" t="s">
        <v>102</v>
      </c>
      <c r="B6" s="24" t="s">
        <v>70</v>
      </c>
      <c r="C6" s="47">
        <v>64405.99</v>
      </c>
      <c r="D6" s="48">
        <v>0</v>
      </c>
      <c r="E6" s="48">
        <v>3567</v>
      </c>
      <c r="F6" s="48">
        <v>0</v>
      </c>
      <c r="G6" s="48">
        <v>3567</v>
      </c>
      <c r="H6" s="48">
        <v>0</v>
      </c>
      <c r="I6" s="48">
        <v>2829</v>
      </c>
      <c r="J6" s="48">
        <v>0</v>
      </c>
      <c r="K6" s="48">
        <f>SUM(H6:J6)</f>
        <v>2829</v>
      </c>
      <c r="L6" s="49">
        <f>SUM(C6+G6-K6)</f>
        <v>65143.989999999991</v>
      </c>
    </row>
    <row r="7" spans="1:13">
      <c r="A7" s="14" t="s">
        <v>103</v>
      </c>
      <c r="B7" s="24" t="s">
        <v>71</v>
      </c>
      <c r="C7" s="47">
        <v>0</v>
      </c>
      <c r="D7" s="47">
        <v>0</v>
      </c>
      <c r="E7" s="47">
        <v>2593</v>
      </c>
      <c r="F7" s="47">
        <v>0</v>
      </c>
      <c r="G7" s="48">
        <v>2593</v>
      </c>
      <c r="H7" s="47">
        <v>0</v>
      </c>
      <c r="I7" s="47">
        <v>0</v>
      </c>
      <c r="J7" s="47">
        <v>0</v>
      </c>
      <c r="K7" s="48">
        <f>SUM(H7:J7)</f>
        <v>0</v>
      </c>
      <c r="L7" s="49">
        <f t="shared" ref="L7:L14" si="0">SUM(C7+G7-K7)</f>
        <v>2593</v>
      </c>
    </row>
    <row r="8" spans="1:13" ht="28.5">
      <c r="A8" s="16" t="s">
        <v>19</v>
      </c>
      <c r="B8" s="29" t="s">
        <v>124</v>
      </c>
      <c r="C8" s="50">
        <f>SUM(C6:C7)</f>
        <v>64405.99</v>
      </c>
      <c r="D8" s="50">
        <f t="shared" ref="D8:L8" si="1">SUM(D6:D7)</f>
        <v>0</v>
      </c>
      <c r="E8" s="50">
        <f t="shared" si="1"/>
        <v>6160</v>
      </c>
      <c r="F8" s="50">
        <f t="shared" si="1"/>
        <v>0</v>
      </c>
      <c r="G8" s="50">
        <f t="shared" si="1"/>
        <v>6160</v>
      </c>
      <c r="H8" s="50">
        <f t="shared" si="1"/>
        <v>0</v>
      </c>
      <c r="I8" s="50">
        <f t="shared" si="1"/>
        <v>2829</v>
      </c>
      <c r="J8" s="50">
        <v>0</v>
      </c>
      <c r="K8" s="50">
        <f t="shared" si="1"/>
        <v>2829</v>
      </c>
      <c r="L8" s="50">
        <f t="shared" si="1"/>
        <v>67736.989999999991</v>
      </c>
    </row>
    <row r="9" spans="1:13">
      <c r="A9" s="14" t="s">
        <v>54</v>
      </c>
      <c r="B9" s="24" t="s">
        <v>77</v>
      </c>
      <c r="C9" s="47">
        <v>445456.86</v>
      </c>
      <c r="D9" s="47">
        <v>0</v>
      </c>
      <c r="E9" s="47">
        <v>0</v>
      </c>
      <c r="F9" s="47">
        <v>0</v>
      </c>
      <c r="G9" s="47">
        <f>SUM(D9:F9)</f>
        <v>0</v>
      </c>
      <c r="H9" s="47">
        <v>0</v>
      </c>
      <c r="I9" s="47">
        <v>0</v>
      </c>
      <c r="J9" s="47">
        <v>0</v>
      </c>
      <c r="K9" s="47">
        <f>SUM(H9:J9)</f>
        <v>0</v>
      </c>
      <c r="L9" s="49">
        <f t="shared" si="0"/>
        <v>445456.86</v>
      </c>
    </row>
    <row r="10" spans="1:13" ht="33.75" customHeight="1">
      <c r="A10" s="14" t="s">
        <v>72</v>
      </c>
      <c r="B10" s="24" t="s">
        <v>73</v>
      </c>
      <c r="C10" s="47">
        <v>0</v>
      </c>
      <c r="D10" s="47">
        <v>0</v>
      </c>
      <c r="E10" s="47">
        <v>0</v>
      </c>
      <c r="F10" s="47">
        <v>0</v>
      </c>
      <c r="G10" s="47">
        <f t="shared" ref="G10:G14" si="2">SUM(D10:F10)</f>
        <v>0</v>
      </c>
      <c r="H10" s="47">
        <v>0</v>
      </c>
      <c r="I10" s="47">
        <v>0</v>
      </c>
      <c r="J10" s="47">
        <v>0</v>
      </c>
      <c r="K10" s="47">
        <f t="shared" ref="K10:K14" si="3">SUM(H10:J10)</f>
        <v>0</v>
      </c>
      <c r="L10" s="49">
        <f t="shared" si="0"/>
        <v>0</v>
      </c>
    </row>
    <row r="11" spans="1:13">
      <c r="A11" s="14" t="s">
        <v>55</v>
      </c>
      <c r="B11" s="24" t="s">
        <v>74</v>
      </c>
      <c r="C11" s="47">
        <v>30725840.789999999</v>
      </c>
      <c r="D11" s="47">
        <v>0</v>
      </c>
      <c r="E11" s="47">
        <v>0</v>
      </c>
      <c r="F11" s="47">
        <v>198801.04</v>
      </c>
      <c r="G11" s="47">
        <f t="shared" si="2"/>
        <v>198801.04</v>
      </c>
      <c r="H11" s="47">
        <v>0</v>
      </c>
      <c r="I11" s="47">
        <v>0</v>
      </c>
      <c r="J11" s="47">
        <v>0</v>
      </c>
      <c r="K11" s="47">
        <f t="shared" si="3"/>
        <v>0</v>
      </c>
      <c r="L11" s="49">
        <f t="shared" si="0"/>
        <v>30924641.829999998</v>
      </c>
    </row>
    <row r="12" spans="1:13">
      <c r="A12" s="14" t="s">
        <v>57</v>
      </c>
      <c r="B12" s="24" t="s">
        <v>105</v>
      </c>
      <c r="C12" s="47">
        <v>2811015.04</v>
      </c>
      <c r="D12" s="47">
        <v>0</v>
      </c>
      <c r="E12" s="47">
        <v>72376.69</v>
      </c>
      <c r="F12" s="47">
        <v>0</v>
      </c>
      <c r="G12" s="47">
        <v>72376.69</v>
      </c>
      <c r="H12" s="47">
        <v>0</v>
      </c>
      <c r="I12" s="47">
        <v>790460.75</v>
      </c>
      <c r="J12" s="47">
        <v>0</v>
      </c>
      <c r="K12" s="47">
        <v>790460.75</v>
      </c>
      <c r="L12" s="49">
        <v>2092930.98</v>
      </c>
    </row>
    <row r="13" spans="1:13">
      <c r="A13" s="14" t="s">
        <v>99</v>
      </c>
      <c r="B13" s="24" t="s">
        <v>75</v>
      </c>
      <c r="C13" s="47">
        <v>620812.96</v>
      </c>
      <c r="D13" s="47">
        <v>0</v>
      </c>
      <c r="E13" s="47">
        <v>0</v>
      </c>
      <c r="F13" s="47">
        <v>0</v>
      </c>
      <c r="G13" s="47">
        <f t="shared" si="2"/>
        <v>0</v>
      </c>
      <c r="H13" s="47">
        <v>0</v>
      </c>
      <c r="I13" s="47">
        <v>0</v>
      </c>
      <c r="J13" s="47">
        <v>86800</v>
      </c>
      <c r="K13" s="47">
        <f t="shared" si="3"/>
        <v>86800</v>
      </c>
      <c r="L13" s="49">
        <f t="shared" si="0"/>
        <v>534012.96</v>
      </c>
    </row>
    <row r="14" spans="1:13">
      <c r="A14" s="14" t="s">
        <v>100</v>
      </c>
      <c r="B14" s="24" t="s">
        <v>76</v>
      </c>
      <c r="C14" s="47">
        <v>448076.91</v>
      </c>
      <c r="D14" s="47">
        <v>0</v>
      </c>
      <c r="E14" s="47">
        <v>11900</v>
      </c>
      <c r="F14" s="47">
        <v>0</v>
      </c>
      <c r="G14" s="47">
        <f t="shared" si="2"/>
        <v>11900</v>
      </c>
      <c r="H14" s="47">
        <v>0</v>
      </c>
      <c r="I14" s="47">
        <v>32097.360000000001</v>
      </c>
      <c r="J14" s="47">
        <v>0</v>
      </c>
      <c r="K14" s="47">
        <f t="shared" si="3"/>
        <v>32097.360000000001</v>
      </c>
      <c r="L14" s="49">
        <f t="shared" si="0"/>
        <v>427879.55</v>
      </c>
    </row>
    <row r="15" spans="1:13" ht="15.75" thickBot="1">
      <c r="A15" s="17" t="s">
        <v>20</v>
      </c>
      <c r="B15" s="43" t="s">
        <v>104</v>
      </c>
      <c r="C15" s="51">
        <f>SUM(C9,C11:C14)</f>
        <v>35051202.559999995</v>
      </c>
      <c r="D15" s="51">
        <f t="shared" ref="D15:L15" si="4">SUM(D9,D11:D14)</f>
        <v>0</v>
      </c>
      <c r="E15" s="51">
        <f t="shared" si="4"/>
        <v>84276.69</v>
      </c>
      <c r="F15" s="51">
        <f t="shared" si="4"/>
        <v>198801.04</v>
      </c>
      <c r="G15" s="51">
        <f t="shared" si="4"/>
        <v>283077.73</v>
      </c>
      <c r="H15" s="51">
        <f t="shared" si="4"/>
        <v>0</v>
      </c>
      <c r="I15" s="51">
        <f t="shared" si="4"/>
        <v>822558.11</v>
      </c>
      <c r="J15" s="51">
        <f t="shared" si="4"/>
        <v>86800</v>
      </c>
      <c r="K15" s="51">
        <f t="shared" si="4"/>
        <v>909358.11</v>
      </c>
      <c r="L15" s="51">
        <f t="shared" si="4"/>
        <v>34424922.179999992</v>
      </c>
    </row>
    <row r="17" spans="1:14">
      <c r="A17" s="116"/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</row>
    <row r="18" spans="1:14" ht="34.5" customHeight="1" thickBot="1">
      <c r="B18" s="41" t="s">
        <v>107</v>
      </c>
      <c r="M18" s="55"/>
      <c r="N18" s="55"/>
    </row>
    <row r="19" spans="1:14" ht="36" customHeight="1">
      <c r="A19" s="117" t="s">
        <v>63</v>
      </c>
      <c r="B19" s="119" t="s">
        <v>64</v>
      </c>
      <c r="C19" s="119" t="s">
        <v>109</v>
      </c>
      <c r="D19" s="121" t="s">
        <v>111</v>
      </c>
      <c r="E19" s="121"/>
      <c r="F19" s="121"/>
      <c r="G19" s="121"/>
      <c r="H19" s="121" t="s">
        <v>112</v>
      </c>
      <c r="I19" s="121"/>
      <c r="J19" s="121"/>
      <c r="K19" s="121"/>
      <c r="L19" s="122" t="s">
        <v>120</v>
      </c>
      <c r="M19" s="114" t="s">
        <v>121</v>
      </c>
      <c r="N19" s="115"/>
    </row>
    <row r="20" spans="1:14" ht="78" customHeight="1" thickBot="1">
      <c r="A20" s="118"/>
      <c r="B20" s="120"/>
      <c r="C20" s="120"/>
      <c r="D20" s="31" t="s">
        <v>78</v>
      </c>
      <c r="E20" s="31" t="s">
        <v>110</v>
      </c>
      <c r="F20" s="31" t="s">
        <v>79</v>
      </c>
      <c r="G20" s="40" t="s">
        <v>118</v>
      </c>
      <c r="H20" s="31" t="s">
        <v>115</v>
      </c>
      <c r="I20" s="31" t="s">
        <v>116</v>
      </c>
      <c r="J20" s="31" t="s">
        <v>117</v>
      </c>
      <c r="K20" s="31" t="s">
        <v>119</v>
      </c>
      <c r="L20" s="123"/>
      <c r="M20" s="57" t="s">
        <v>122</v>
      </c>
      <c r="N20" s="57" t="s">
        <v>123</v>
      </c>
    </row>
    <row r="21" spans="1:14" s="52" customFormat="1" ht="11.25">
      <c r="A21" s="42">
        <v>0</v>
      </c>
      <c r="B21" s="44">
        <v>0</v>
      </c>
      <c r="C21" s="42">
        <v>13</v>
      </c>
      <c r="D21" s="44">
        <v>14</v>
      </c>
      <c r="E21" s="42">
        <v>15</v>
      </c>
      <c r="F21" s="44">
        <v>16</v>
      </c>
      <c r="G21" s="42">
        <v>17</v>
      </c>
      <c r="H21" s="44">
        <v>18</v>
      </c>
      <c r="I21" s="42">
        <v>19</v>
      </c>
      <c r="J21" s="44">
        <v>20</v>
      </c>
      <c r="K21" s="42">
        <v>21</v>
      </c>
      <c r="L21" s="44">
        <v>22</v>
      </c>
      <c r="M21" s="54">
        <v>23</v>
      </c>
      <c r="N21" s="56">
        <v>24</v>
      </c>
    </row>
    <row r="22" spans="1:14" ht="30">
      <c r="A22" s="14" t="s">
        <v>102</v>
      </c>
      <c r="B22" s="24" t="s">
        <v>70</v>
      </c>
      <c r="C22" s="48">
        <v>61132.959999999999</v>
      </c>
      <c r="D22" s="48">
        <v>0</v>
      </c>
      <c r="E22" s="48">
        <v>4658.01</v>
      </c>
      <c r="F22" s="48">
        <v>0</v>
      </c>
      <c r="G22" s="48">
        <f>SUM(D22:F22)</f>
        <v>4658.01</v>
      </c>
      <c r="H22" s="48">
        <v>0</v>
      </c>
      <c r="I22" s="48">
        <v>2829</v>
      </c>
      <c r="J22" s="48">
        <v>0</v>
      </c>
      <c r="K22" s="48">
        <f>SUM(H22:J22)</f>
        <v>2829</v>
      </c>
      <c r="L22" s="82">
        <f>SUM(C22+G22-K22)</f>
        <v>62961.97</v>
      </c>
      <c r="M22" s="47">
        <f>SUM(C6-C22)</f>
        <v>3273.0299999999988</v>
      </c>
      <c r="N22" s="83">
        <f>SUM(L6-L22)</f>
        <v>2182.0199999999895</v>
      </c>
    </row>
    <row r="23" spans="1:14">
      <c r="A23" s="14" t="s">
        <v>103</v>
      </c>
      <c r="B23" s="24" t="s">
        <v>71</v>
      </c>
      <c r="C23" s="47">
        <v>0</v>
      </c>
      <c r="D23" s="47">
        <v>0</v>
      </c>
      <c r="E23" s="47">
        <v>2593</v>
      </c>
      <c r="F23" s="47">
        <v>0</v>
      </c>
      <c r="G23" s="48">
        <f t="shared" ref="G23:G30" si="5">SUM(D23:F23)</f>
        <v>2593</v>
      </c>
      <c r="H23" s="47">
        <v>0</v>
      </c>
      <c r="I23" s="47">
        <v>0</v>
      </c>
      <c r="J23" s="47">
        <v>0</v>
      </c>
      <c r="K23" s="48">
        <f t="shared" ref="K23:K29" si="6">SUM(H23:J23)</f>
        <v>0</v>
      </c>
      <c r="L23" s="82">
        <f t="shared" ref="L23:L30" si="7">SUM(C23+G23-K23)</f>
        <v>2593</v>
      </c>
      <c r="M23" s="47">
        <f t="shared" ref="M23:M30" si="8">SUM(C7-C23)</f>
        <v>0</v>
      </c>
      <c r="N23" s="83">
        <f t="shared" ref="N23:N30" si="9">SUM(L7-L23)</f>
        <v>0</v>
      </c>
    </row>
    <row r="24" spans="1:14" ht="28.5">
      <c r="A24" s="16" t="s">
        <v>19</v>
      </c>
      <c r="B24" s="29" t="s">
        <v>124</v>
      </c>
      <c r="C24" s="50">
        <f>SUM(C22:C23)</f>
        <v>61132.959999999999</v>
      </c>
      <c r="D24" s="50">
        <f t="shared" ref="D24:N24" si="10">SUM(D22:D23)</f>
        <v>0</v>
      </c>
      <c r="E24" s="50">
        <f t="shared" si="10"/>
        <v>7251.01</v>
      </c>
      <c r="F24" s="50">
        <f t="shared" si="10"/>
        <v>0</v>
      </c>
      <c r="G24" s="50">
        <f t="shared" si="10"/>
        <v>7251.01</v>
      </c>
      <c r="H24" s="50">
        <f t="shared" si="10"/>
        <v>0</v>
      </c>
      <c r="I24" s="50">
        <f t="shared" si="10"/>
        <v>2829</v>
      </c>
      <c r="J24" s="50">
        <f t="shared" si="10"/>
        <v>0</v>
      </c>
      <c r="K24" s="50">
        <f t="shared" si="10"/>
        <v>2829</v>
      </c>
      <c r="L24" s="50">
        <f t="shared" si="10"/>
        <v>65554.97</v>
      </c>
      <c r="M24" s="50">
        <f t="shared" si="10"/>
        <v>3273.0299999999988</v>
      </c>
      <c r="N24" s="50">
        <f t="shared" si="10"/>
        <v>2182.0199999999895</v>
      </c>
    </row>
    <row r="25" spans="1:14">
      <c r="A25" s="14" t="s">
        <v>54</v>
      </c>
      <c r="B25" s="24" t="s">
        <v>77</v>
      </c>
      <c r="C25" s="47">
        <v>0</v>
      </c>
      <c r="D25" s="47">
        <v>0</v>
      </c>
      <c r="E25" s="47">
        <v>0</v>
      </c>
      <c r="F25" s="47">
        <v>0</v>
      </c>
      <c r="G25" s="48">
        <f t="shared" si="5"/>
        <v>0</v>
      </c>
      <c r="H25" s="47">
        <v>0</v>
      </c>
      <c r="I25" s="47">
        <v>0</v>
      </c>
      <c r="J25" s="47">
        <v>0</v>
      </c>
      <c r="K25" s="48">
        <f t="shared" si="6"/>
        <v>0</v>
      </c>
      <c r="L25" s="82">
        <f t="shared" si="7"/>
        <v>0</v>
      </c>
      <c r="M25" s="47">
        <f t="shared" si="8"/>
        <v>445456.86</v>
      </c>
      <c r="N25" s="83">
        <f t="shared" si="9"/>
        <v>445456.86</v>
      </c>
    </row>
    <row r="26" spans="1:14" ht="33.75" customHeight="1">
      <c r="A26" s="14" t="s">
        <v>72</v>
      </c>
      <c r="B26" s="24" t="s">
        <v>73</v>
      </c>
      <c r="C26" s="47">
        <v>0</v>
      </c>
      <c r="D26" s="47">
        <v>0</v>
      </c>
      <c r="E26" s="47">
        <v>0</v>
      </c>
      <c r="F26" s="47">
        <v>0</v>
      </c>
      <c r="G26" s="48">
        <f t="shared" si="5"/>
        <v>0</v>
      </c>
      <c r="H26" s="47">
        <v>0</v>
      </c>
      <c r="I26" s="47">
        <v>0</v>
      </c>
      <c r="J26" s="47">
        <v>0</v>
      </c>
      <c r="K26" s="48">
        <f t="shared" si="6"/>
        <v>0</v>
      </c>
      <c r="L26" s="82">
        <f t="shared" si="7"/>
        <v>0</v>
      </c>
      <c r="M26" s="47">
        <f t="shared" si="8"/>
        <v>0</v>
      </c>
      <c r="N26" s="83">
        <f t="shared" si="9"/>
        <v>0</v>
      </c>
    </row>
    <row r="27" spans="1:14">
      <c r="A27" s="14" t="s">
        <v>55</v>
      </c>
      <c r="B27" s="24" t="s">
        <v>74</v>
      </c>
      <c r="C27" s="47">
        <v>13978922.970000001</v>
      </c>
      <c r="D27" s="47">
        <v>0</v>
      </c>
      <c r="E27" s="47">
        <v>838568.14</v>
      </c>
      <c r="F27" s="47">
        <v>0</v>
      </c>
      <c r="G27" s="48">
        <f t="shared" si="5"/>
        <v>838568.14</v>
      </c>
      <c r="H27" s="47">
        <v>0</v>
      </c>
      <c r="I27" s="47">
        <v>0</v>
      </c>
      <c r="J27" s="47">
        <v>0</v>
      </c>
      <c r="K27" s="48">
        <f t="shared" si="6"/>
        <v>0</v>
      </c>
      <c r="L27" s="82">
        <f t="shared" si="7"/>
        <v>14817491.110000001</v>
      </c>
      <c r="M27" s="47">
        <f t="shared" si="8"/>
        <v>16746917.819999998</v>
      </c>
      <c r="N27" s="83">
        <f t="shared" si="9"/>
        <v>16107150.719999997</v>
      </c>
    </row>
    <row r="28" spans="1:14">
      <c r="A28" s="14" t="s">
        <v>57</v>
      </c>
      <c r="B28" s="24" t="s">
        <v>105</v>
      </c>
      <c r="C28" s="47">
        <v>2667514.94</v>
      </c>
      <c r="D28" s="47">
        <v>0</v>
      </c>
      <c r="E28" s="47">
        <v>43796.11</v>
      </c>
      <c r="F28" s="47">
        <v>0</v>
      </c>
      <c r="G28" s="48">
        <f t="shared" si="5"/>
        <v>43796.11</v>
      </c>
      <c r="H28" s="47">
        <v>0</v>
      </c>
      <c r="I28" s="47">
        <v>790460.75</v>
      </c>
      <c r="J28" s="47">
        <v>0</v>
      </c>
      <c r="K28" s="48">
        <f t="shared" si="6"/>
        <v>790460.75</v>
      </c>
      <c r="L28" s="82">
        <f t="shared" si="7"/>
        <v>1920850.2999999998</v>
      </c>
      <c r="M28" s="47">
        <f t="shared" si="8"/>
        <v>143500.10000000009</v>
      </c>
      <c r="N28" s="83">
        <f t="shared" si="9"/>
        <v>172080.68000000017</v>
      </c>
    </row>
    <row r="29" spans="1:14">
      <c r="A29" s="14" t="s">
        <v>99</v>
      </c>
      <c r="B29" s="24" t="s">
        <v>75</v>
      </c>
      <c r="C29" s="47">
        <v>446205.45</v>
      </c>
      <c r="D29" s="47">
        <v>0</v>
      </c>
      <c r="E29" s="47">
        <v>42261.01</v>
      </c>
      <c r="F29" s="47">
        <v>0</v>
      </c>
      <c r="G29" s="48">
        <f t="shared" si="5"/>
        <v>42261.01</v>
      </c>
      <c r="H29" s="47">
        <v>0</v>
      </c>
      <c r="I29" s="47">
        <v>0</v>
      </c>
      <c r="J29" s="47">
        <v>86800</v>
      </c>
      <c r="K29" s="48">
        <f t="shared" si="6"/>
        <v>86800</v>
      </c>
      <c r="L29" s="82">
        <f t="shared" si="7"/>
        <v>401666.46</v>
      </c>
      <c r="M29" s="47">
        <f t="shared" si="8"/>
        <v>174607.50999999995</v>
      </c>
      <c r="N29" s="83">
        <f t="shared" si="9"/>
        <v>132346.49999999994</v>
      </c>
    </row>
    <row r="30" spans="1:14">
      <c r="A30" s="14" t="s">
        <v>100</v>
      </c>
      <c r="B30" s="24" t="s">
        <v>76</v>
      </c>
      <c r="C30" s="47">
        <v>338981.92</v>
      </c>
      <c r="D30" s="47">
        <v>0</v>
      </c>
      <c r="E30" s="47">
        <v>26213.119999999999</v>
      </c>
      <c r="F30" s="47">
        <v>0</v>
      </c>
      <c r="G30" s="48">
        <f t="shared" si="5"/>
        <v>26213.119999999999</v>
      </c>
      <c r="H30" s="47">
        <v>0</v>
      </c>
      <c r="I30" s="47">
        <v>32097.360000000001</v>
      </c>
      <c r="J30" s="47">
        <v>0</v>
      </c>
      <c r="K30" s="47">
        <v>32097.360000000001</v>
      </c>
      <c r="L30" s="82">
        <f t="shared" si="7"/>
        <v>333097.68</v>
      </c>
      <c r="M30" s="47">
        <f t="shared" si="8"/>
        <v>109094.98999999999</v>
      </c>
      <c r="N30" s="83">
        <f t="shared" si="9"/>
        <v>94781.87</v>
      </c>
    </row>
    <row r="31" spans="1:14" ht="15.75" thickBot="1">
      <c r="A31" s="17" t="s">
        <v>20</v>
      </c>
      <c r="B31" s="43" t="s">
        <v>104</v>
      </c>
      <c r="C31" s="51">
        <f>SUM(C25,C27:C30)</f>
        <v>17431625.280000001</v>
      </c>
      <c r="D31" s="51">
        <f t="shared" ref="D31:N31" si="11">SUM(D25,D27:D30)</f>
        <v>0</v>
      </c>
      <c r="E31" s="51">
        <f t="shared" si="11"/>
        <v>950838.38</v>
      </c>
      <c r="F31" s="51">
        <f t="shared" si="11"/>
        <v>0</v>
      </c>
      <c r="G31" s="51">
        <f t="shared" si="11"/>
        <v>950838.38</v>
      </c>
      <c r="H31" s="51">
        <f t="shared" si="11"/>
        <v>0</v>
      </c>
      <c r="I31" s="51">
        <f t="shared" si="11"/>
        <v>822558.11</v>
      </c>
      <c r="J31" s="51">
        <f t="shared" si="11"/>
        <v>86800</v>
      </c>
      <c r="K31" s="51">
        <f t="shared" si="11"/>
        <v>909358.11</v>
      </c>
      <c r="L31" s="51">
        <f t="shared" si="11"/>
        <v>17473105.550000001</v>
      </c>
      <c r="M31" s="51">
        <f t="shared" si="11"/>
        <v>17619577.280000001</v>
      </c>
      <c r="N31" s="51">
        <f t="shared" si="11"/>
        <v>16951816.629999995</v>
      </c>
    </row>
    <row r="33" spans="1:12">
      <c r="B33" s="9" t="s">
        <v>154</v>
      </c>
    </row>
    <row r="34" spans="1:12">
      <c r="A34" s="53"/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</row>
  </sheetData>
  <mergeCells count="16">
    <mergeCell ref="M19:N19"/>
    <mergeCell ref="B34:L34"/>
    <mergeCell ref="A17:L17"/>
    <mergeCell ref="A1:L1"/>
    <mergeCell ref="A19:A20"/>
    <mergeCell ref="B19:B20"/>
    <mergeCell ref="C19:C20"/>
    <mergeCell ref="D19:G19"/>
    <mergeCell ref="H19:K19"/>
    <mergeCell ref="L19:L20"/>
    <mergeCell ref="D3:G3"/>
    <mergeCell ref="H3:K3"/>
    <mergeCell ref="A3:A4"/>
    <mergeCell ref="B3:B4"/>
    <mergeCell ref="C3:C4"/>
    <mergeCell ref="L3:L4"/>
  </mergeCells>
  <pageMargins left="0.31496062992125984" right="0.39370078740157483" top="0.74803149606299213" bottom="0.74803149606299213" header="0.31496062992125984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0"/>
  <sheetViews>
    <sheetView view="pageBreakPreview" zoomScaleSheetLayoutView="100" workbookViewId="0">
      <selection activeCell="B13" sqref="B13"/>
    </sheetView>
  </sheetViews>
  <sheetFormatPr defaultColWidth="9.140625" defaultRowHeight="15"/>
  <cols>
    <col min="1" max="1" width="4.5703125" style="62" customWidth="1"/>
    <col min="2" max="2" width="38" style="1" customWidth="1"/>
    <col min="3" max="3" width="20" style="1" customWidth="1"/>
    <col min="4" max="4" width="15.140625" style="1" customWidth="1"/>
    <col min="5" max="5" width="14.85546875" style="1" customWidth="1"/>
    <col min="6" max="6" width="19.140625" style="1" customWidth="1"/>
    <col min="7" max="16384" width="9.140625" style="1"/>
  </cols>
  <sheetData>
    <row r="1" spans="1:6">
      <c r="A1" s="68" t="s">
        <v>133</v>
      </c>
      <c r="B1" s="18"/>
    </row>
    <row r="2" spans="1:6" ht="15.75" thickBot="1"/>
    <row r="3" spans="1:6" s="59" customFormat="1" ht="59.45" customHeight="1" thickBot="1">
      <c r="A3" s="69" t="s">
        <v>63</v>
      </c>
      <c r="B3" s="58" t="s">
        <v>64</v>
      </c>
      <c r="C3" s="70" t="s">
        <v>129</v>
      </c>
      <c r="D3" s="70" t="s">
        <v>127</v>
      </c>
      <c r="E3" s="70" t="s">
        <v>128</v>
      </c>
      <c r="F3" s="71" t="s">
        <v>134</v>
      </c>
    </row>
    <row r="4" spans="1:6" s="65" customFormat="1" ht="11.25">
      <c r="A4" s="64">
        <v>1</v>
      </c>
      <c r="B4" s="42">
        <v>2</v>
      </c>
      <c r="C4" s="64">
        <v>3</v>
      </c>
      <c r="D4" s="42">
        <v>4</v>
      </c>
      <c r="E4" s="64">
        <v>5</v>
      </c>
      <c r="F4" s="42">
        <v>6</v>
      </c>
    </row>
    <row r="5" spans="1:6" ht="30">
      <c r="A5" s="63" t="s">
        <v>1</v>
      </c>
      <c r="B5" s="61" t="s">
        <v>131</v>
      </c>
      <c r="C5" s="15"/>
      <c r="D5" s="15"/>
      <c r="E5" s="15"/>
      <c r="F5" s="3">
        <f>SUM(C5+D5-E5)</f>
        <v>0</v>
      </c>
    </row>
    <row r="6" spans="1:6" ht="30">
      <c r="A6" s="63" t="s">
        <v>10</v>
      </c>
      <c r="B6" s="61" t="s">
        <v>130</v>
      </c>
      <c r="C6" s="15"/>
      <c r="D6" s="15"/>
      <c r="E6" s="15"/>
      <c r="F6" s="3">
        <f t="shared" ref="F6" si="0">SUM(C6+D6-E6)</f>
        <v>0</v>
      </c>
    </row>
    <row r="7" spans="1:6" ht="18.600000000000001" customHeight="1" thickBot="1">
      <c r="A7" s="66" t="s">
        <v>13</v>
      </c>
      <c r="B7" s="67" t="s">
        <v>132</v>
      </c>
      <c r="C7" s="67">
        <f>SUM(C5:C6)</f>
        <v>0</v>
      </c>
      <c r="D7" s="67">
        <f t="shared" ref="D7:F7" si="1">SUM(D5:D6)</f>
        <v>0</v>
      </c>
      <c r="E7" s="67">
        <f t="shared" si="1"/>
        <v>0</v>
      </c>
      <c r="F7" s="67">
        <f t="shared" si="1"/>
        <v>0</v>
      </c>
    </row>
    <row r="10" spans="1:6">
      <c r="B10" s="1" t="s">
        <v>161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2"/>
  <sheetViews>
    <sheetView zoomScale="115" zoomScaleNormal="115" workbookViewId="0">
      <selection activeCell="F11" sqref="F11"/>
    </sheetView>
  </sheetViews>
  <sheetFormatPr defaultColWidth="9.140625" defaultRowHeight="15"/>
  <cols>
    <col min="1" max="1" width="5.5703125" style="1" customWidth="1"/>
    <col min="2" max="2" width="29.42578125" style="84" customWidth="1"/>
    <col min="3" max="3" width="18.5703125" style="1" customWidth="1"/>
    <col min="4" max="4" width="15.7109375" style="1" customWidth="1"/>
    <col min="5" max="5" width="15.85546875" style="1" customWidth="1"/>
    <col min="6" max="6" width="21.7109375" style="1" customWidth="1"/>
    <col min="7" max="16384" width="9.140625" style="1"/>
  </cols>
  <sheetData>
    <row r="1" spans="1:6">
      <c r="A1" s="28" t="s">
        <v>150</v>
      </c>
    </row>
    <row r="3" spans="1:6" s="60" customFormat="1" ht="12.75">
      <c r="A3" s="129" t="s">
        <v>63</v>
      </c>
      <c r="B3" s="130" t="s">
        <v>135</v>
      </c>
      <c r="C3" s="129" t="s">
        <v>136</v>
      </c>
      <c r="D3" s="129" t="s">
        <v>137</v>
      </c>
      <c r="E3" s="129"/>
      <c r="F3" s="125" t="s">
        <v>140</v>
      </c>
    </row>
    <row r="4" spans="1:6" s="60" customFormat="1" ht="46.9" customHeight="1">
      <c r="A4" s="129"/>
      <c r="B4" s="130"/>
      <c r="C4" s="129"/>
      <c r="D4" s="73" t="s">
        <v>138</v>
      </c>
      <c r="E4" s="73" t="s">
        <v>139</v>
      </c>
      <c r="F4" s="126"/>
    </row>
    <row r="5" spans="1:6" s="65" customFormat="1" ht="11.25">
      <c r="A5" s="42">
        <v>1</v>
      </c>
      <c r="B5" s="85">
        <v>2</v>
      </c>
      <c r="C5" s="42">
        <v>3</v>
      </c>
      <c r="D5" s="42">
        <v>4</v>
      </c>
      <c r="E5" s="42">
        <v>5</v>
      </c>
      <c r="F5" s="42">
        <v>6</v>
      </c>
    </row>
    <row r="6" spans="1:6" s="9" customFormat="1" ht="19.5" customHeight="1">
      <c r="A6" s="87" t="s">
        <v>1</v>
      </c>
      <c r="B6" s="88" t="s">
        <v>155</v>
      </c>
      <c r="C6" s="47">
        <v>549524.75</v>
      </c>
      <c r="D6" s="47">
        <v>0</v>
      </c>
      <c r="E6" s="47">
        <v>0</v>
      </c>
      <c r="F6" s="47">
        <f>SUM(C6+D6-E6)</f>
        <v>549524.75</v>
      </c>
    </row>
    <row r="7" spans="1:6" s="9" customFormat="1" ht="18" customHeight="1">
      <c r="A7" s="87" t="s">
        <v>10</v>
      </c>
      <c r="B7" s="88" t="s">
        <v>151</v>
      </c>
      <c r="C7" s="47">
        <v>0</v>
      </c>
      <c r="D7" s="47">
        <v>0</v>
      </c>
      <c r="E7" s="47">
        <v>0</v>
      </c>
      <c r="F7" s="47">
        <f t="shared" ref="F7:F9" si="0">SUM(C7+D7-E7)</f>
        <v>0</v>
      </c>
    </row>
    <row r="8" spans="1:6" s="9" customFormat="1" ht="30">
      <c r="A8" s="87" t="s">
        <v>13</v>
      </c>
      <c r="B8" s="88" t="s">
        <v>152</v>
      </c>
      <c r="C8" s="47">
        <v>0</v>
      </c>
      <c r="D8" s="47">
        <v>0</v>
      </c>
      <c r="E8" s="47">
        <v>0</v>
      </c>
      <c r="F8" s="47">
        <f t="shared" si="0"/>
        <v>0</v>
      </c>
    </row>
    <row r="9" spans="1:6" s="9" customFormat="1">
      <c r="A9" s="87" t="s">
        <v>14</v>
      </c>
      <c r="B9" s="88" t="s">
        <v>153</v>
      </c>
      <c r="C9" s="89">
        <v>152.63999999999999</v>
      </c>
      <c r="D9" s="47">
        <v>0</v>
      </c>
      <c r="E9" s="47">
        <v>0</v>
      </c>
      <c r="F9" s="47">
        <f t="shared" si="0"/>
        <v>152.63999999999999</v>
      </c>
    </row>
    <row r="10" spans="1:6" s="28" customFormat="1" ht="14.25">
      <c r="A10" s="72"/>
      <c r="B10" s="86" t="s">
        <v>82</v>
      </c>
      <c r="C10" s="112">
        <f>SUM(C6:C9)</f>
        <v>549677.39</v>
      </c>
      <c r="D10" s="112">
        <f t="shared" ref="D10:E10" si="1">SUM(D6:D8)</f>
        <v>0</v>
      </c>
      <c r="E10" s="112">
        <f t="shared" si="1"/>
        <v>0</v>
      </c>
      <c r="F10" s="112">
        <f>SUM(F6:F9)</f>
        <v>549677.39</v>
      </c>
    </row>
    <row r="12" spans="1:6" ht="109.9" customHeight="1">
      <c r="A12" s="127" t="s">
        <v>156</v>
      </c>
      <c r="B12" s="128"/>
      <c r="C12" s="128"/>
      <c r="D12" s="128"/>
      <c r="E12" s="128"/>
      <c r="F12" s="128"/>
    </row>
  </sheetData>
  <mergeCells count="6">
    <mergeCell ref="F3:F4"/>
    <mergeCell ref="A12:F12"/>
    <mergeCell ref="D3:E3"/>
    <mergeCell ref="A3:A4"/>
    <mergeCell ref="B3:B4"/>
    <mergeCell ref="C3:C4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2"/>
  <sheetViews>
    <sheetView view="pageBreakPreview" zoomScale="60" workbookViewId="0">
      <selection activeCell="B13" sqref="B12:B13"/>
    </sheetView>
  </sheetViews>
  <sheetFormatPr defaultRowHeight="15"/>
  <cols>
    <col min="1" max="1" width="5.7109375" style="79" customWidth="1"/>
    <col min="2" max="2" width="29.42578125" customWidth="1"/>
    <col min="3" max="3" width="18.5703125" customWidth="1"/>
    <col min="4" max="8" width="15.28515625" customWidth="1"/>
  </cols>
  <sheetData>
    <row r="1" spans="1:8">
      <c r="A1" s="30" t="s">
        <v>142</v>
      </c>
      <c r="B1" s="26"/>
      <c r="C1" s="26"/>
      <c r="D1" s="26"/>
      <c r="E1" s="26"/>
      <c r="F1" s="26"/>
      <c r="G1" s="26"/>
      <c r="H1" s="26"/>
    </row>
    <row r="3" spans="1:8" s="76" customFormat="1" ht="27.6" customHeight="1">
      <c r="A3" s="129" t="s">
        <v>63</v>
      </c>
      <c r="B3" s="129" t="s">
        <v>91</v>
      </c>
      <c r="C3" s="129" t="s">
        <v>141</v>
      </c>
      <c r="D3" s="129" t="s">
        <v>65</v>
      </c>
      <c r="E3" s="129" t="s">
        <v>66</v>
      </c>
      <c r="F3" s="129"/>
      <c r="G3" s="129"/>
      <c r="H3" s="129" t="s">
        <v>144</v>
      </c>
    </row>
    <row r="4" spans="1:8" s="76" customFormat="1" ht="46.9" customHeight="1">
      <c r="A4" s="129"/>
      <c r="B4" s="129"/>
      <c r="C4" s="129"/>
      <c r="D4" s="129"/>
      <c r="E4" s="73" t="s">
        <v>84</v>
      </c>
      <c r="F4" s="73" t="s">
        <v>85</v>
      </c>
      <c r="G4" s="73" t="s">
        <v>143</v>
      </c>
      <c r="H4" s="129"/>
    </row>
    <row r="5" spans="1:8" s="75" customFormat="1" ht="11.25">
      <c r="A5" s="74">
        <v>1</v>
      </c>
      <c r="B5" s="74">
        <v>2</v>
      </c>
      <c r="C5" s="74">
        <v>3</v>
      </c>
      <c r="D5" s="74">
        <v>4</v>
      </c>
      <c r="E5" s="74">
        <v>5</v>
      </c>
      <c r="F5" s="74">
        <v>6</v>
      </c>
      <c r="G5" s="74">
        <v>7</v>
      </c>
      <c r="H5" s="74">
        <v>8</v>
      </c>
    </row>
    <row r="6" spans="1:8">
      <c r="A6" s="77" t="s">
        <v>1</v>
      </c>
      <c r="B6" s="27" t="s">
        <v>81</v>
      </c>
      <c r="C6" s="27"/>
      <c r="D6" s="27"/>
      <c r="E6" s="27"/>
      <c r="F6" s="27"/>
      <c r="G6" s="27">
        <f>SUM(E6:F6)</f>
        <v>0</v>
      </c>
      <c r="H6" s="27">
        <f>SUM(C6+D6-G6)</f>
        <v>0</v>
      </c>
    </row>
    <row r="7" spans="1:8">
      <c r="A7" s="77" t="s">
        <v>10</v>
      </c>
      <c r="B7" s="27" t="s">
        <v>81</v>
      </c>
      <c r="C7" s="27"/>
      <c r="D7" s="27"/>
      <c r="E7" s="27"/>
      <c r="F7" s="27"/>
      <c r="G7" s="27">
        <f t="shared" ref="G7:G8" si="0">SUM(E7:F7)</f>
        <v>0</v>
      </c>
      <c r="H7" s="27">
        <f t="shared" ref="H7:H8" si="1">SUM(C7+D7-G7)</f>
        <v>0</v>
      </c>
    </row>
    <row r="8" spans="1:8">
      <c r="A8" s="77" t="s">
        <v>81</v>
      </c>
      <c r="B8" s="27" t="s">
        <v>81</v>
      </c>
      <c r="C8" s="27"/>
      <c r="D8" s="27"/>
      <c r="E8" s="27"/>
      <c r="F8" s="27"/>
      <c r="G8" s="27">
        <f t="shared" si="0"/>
        <v>0</v>
      </c>
      <c r="H8" s="27">
        <f t="shared" si="1"/>
        <v>0</v>
      </c>
    </row>
    <row r="9" spans="1:8">
      <c r="A9" s="78"/>
      <c r="B9" s="72" t="s">
        <v>82</v>
      </c>
      <c r="C9" s="72">
        <f>SUM(C6:C8)</f>
        <v>0</v>
      </c>
      <c r="D9" s="72">
        <f t="shared" ref="D9:H9" si="2">SUM(D6:D8)</f>
        <v>0</v>
      </c>
      <c r="E9" s="72">
        <f t="shared" si="2"/>
        <v>0</v>
      </c>
      <c r="F9" s="72">
        <f t="shared" si="2"/>
        <v>0</v>
      </c>
      <c r="G9" s="72">
        <f t="shared" si="2"/>
        <v>0</v>
      </c>
      <c r="H9" s="72">
        <f t="shared" si="2"/>
        <v>0</v>
      </c>
    </row>
    <row r="12" spans="1:8">
      <c r="B12" s="26" t="s">
        <v>161</v>
      </c>
    </row>
  </sheetData>
  <mergeCells count="6">
    <mergeCell ref="H3:H4"/>
    <mergeCell ref="A3:A4"/>
    <mergeCell ref="B3:B4"/>
    <mergeCell ref="C3:C4"/>
    <mergeCell ref="D3:D4"/>
    <mergeCell ref="E3:G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sqref="A1:E1"/>
    </sheetView>
  </sheetViews>
  <sheetFormatPr defaultColWidth="9.140625" defaultRowHeight="15"/>
  <cols>
    <col min="1" max="1" width="4.5703125" style="1" customWidth="1"/>
    <col min="2" max="2" width="24" style="1" customWidth="1"/>
    <col min="3" max="5" width="21" style="1" customWidth="1"/>
    <col min="6" max="16384" width="9.140625" style="1"/>
  </cols>
  <sheetData>
    <row r="1" spans="1:5" ht="36" customHeight="1">
      <c r="A1" s="131" t="s">
        <v>145</v>
      </c>
      <c r="B1" s="131"/>
      <c r="C1" s="131"/>
      <c r="D1" s="131"/>
      <c r="E1" s="131"/>
    </row>
    <row r="3" spans="1:5" s="80" customFormat="1" ht="30" customHeight="1">
      <c r="A3" s="135" t="s">
        <v>63</v>
      </c>
      <c r="B3" s="135" t="s">
        <v>64</v>
      </c>
      <c r="C3" s="132" t="s">
        <v>146</v>
      </c>
      <c r="D3" s="134"/>
      <c r="E3" s="133"/>
    </row>
    <row r="4" spans="1:5" s="80" customFormat="1" ht="15.6" customHeight="1">
      <c r="A4" s="135"/>
      <c r="B4" s="135"/>
      <c r="C4" s="135" t="s">
        <v>147</v>
      </c>
      <c r="D4" s="132" t="s">
        <v>148</v>
      </c>
      <c r="E4" s="133"/>
    </row>
    <row r="5" spans="1:5" s="80" customFormat="1" ht="15.6" customHeight="1">
      <c r="A5" s="135"/>
      <c r="B5" s="135"/>
      <c r="C5" s="135"/>
      <c r="D5" s="81" t="s">
        <v>86</v>
      </c>
      <c r="E5" s="81" t="s">
        <v>87</v>
      </c>
    </row>
    <row r="6" spans="1:5" s="65" customFormat="1" ht="11.25">
      <c r="A6" s="42">
        <v>1</v>
      </c>
      <c r="B6" s="42">
        <v>2</v>
      </c>
      <c r="C6" s="42">
        <v>3</v>
      </c>
      <c r="D6" s="42">
        <v>4</v>
      </c>
      <c r="E6" s="42">
        <v>5</v>
      </c>
    </row>
    <row r="7" spans="1:5">
      <c r="A7" s="77" t="s">
        <v>1</v>
      </c>
      <c r="B7" s="27"/>
      <c r="C7" s="27">
        <f>SUM(D7:E7)</f>
        <v>0</v>
      </c>
      <c r="D7" s="27"/>
      <c r="E7" s="27"/>
    </row>
    <row r="8" spans="1:5">
      <c r="A8" s="77" t="s">
        <v>10</v>
      </c>
      <c r="B8" s="15"/>
      <c r="C8" s="27">
        <f t="shared" ref="C8:C13" si="0">SUM(D8:E8)</f>
        <v>0</v>
      </c>
      <c r="D8" s="15"/>
      <c r="E8" s="15"/>
    </row>
    <row r="9" spans="1:5">
      <c r="A9" s="77" t="s">
        <v>13</v>
      </c>
      <c r="B9" s="15"/>
      <c r="C9" s="27">
        <f t="shared" si="0"/>
        <v>0</v>
      </c>
      <c r="D9" s="15"/>
      <c r="E9" s="15"/>
    </row>
    <row r="10" spans="1:5">
      <c r="A10" s="77" t="s">
        <v>14</v>
      </c>
      <c r="B10" s="15"/>
      <c r="C10" s="27">
        <f t="shared" si="0"/>
        <v>0</v>
      </c>
      <c r="D10" s="15"/>
      <c r="E10" s="15"/>
    </row>
    <row r="11" spans="1:5">
      <c r="A11" s="77" t="s">
        <v>16</v>
      </c>
      <c r="B11" s="15"/>
      <c r="C11" s="27">
        <f t="shared" si="0"/>
        <v>0</v>
      </c>
      <c r="D11" s="15"/>
      <c r="E11" s="15"/>
    </row>
    <row r="12" spans="1:5">
      <c r="A12" s="77" t="s">
        <v>80</v>
      </c>
      <c r="B12" s="15"/>
      <c r="C12" s="27">
        <f t="shared" si="0"/>
        <v>0</v>
      </c>
      <c r="D12" s="15"/>
      <c r="E12" s="15"/>
    </row>
    <row r="13" spans="1:5">
      <c r="A13" s="77" t="s">
        <v>81</v>
      </c>
      <c r="B13" s="15"/>
      <c r="C13" s="27">
        <f t="shared" si="0"/>
        <v>0</v>
      </c>
      <c r="D13" s="15"/>
      <c r="E13" s="15"/>
    </row>
    <row r="14" spans="1:5" s="28" customFormat="1" ht="14.25">
      <c r="A14" s="72"/>
      <c r="B14" s="72" t="s">
        <v>82</v>
      </c>
      <c r="C14" s="72">
        <f>SUM(C7:C13)</f>
        <v>0</v>
      </c>
      <c r="D14" s="72">
        <f t="shared" ref="D14:E14" si="1">SUM(D7:D13)</f>
        <v>0</v>
      </c>
      <c r="E14" s="72">
        <f t="shared" si="1"/>
        <v>0</v>
      </c>
    </row>
    <row r="17" spans="2:2">
      <c r="B17" s="1" t="s">
        <v>161</v>
      </c>
    </row>
  </sheetData>
  <mergeCells count="6">
    <mergeCell ref="A1:E1"/>
    <mergeCell ref="D4:E4"/>
    <mergeCell ref="C3:E3"/>
    <mergeCell ref="A3:A5"/>
    <mergeCell ref="B3:B5"/>
    <mergeCell ref="C4:C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2</vt:i4>
      </vt:variant>
    </vt:vector>
  </HeadingPairs>
  <TitlesOfParts>
    <vt:vector size="8" baseType="lpstr">
      <vt:lpstr>informacja dodatkowa</vt:lpstr>
      <vt:lpstr>II.1.1.</vt:lpstr>
      <vt:lpstr>II.1.3.</vt:lpstr>
      <vt:lpstr>II.1.7.</vt:lpstr>
      <vt:lpstr>II.1.8</vt:lpstr>
      <vt:lpstr>II.2.2.</vt:lpstr>
      <vt:lpstr>II.1.7.!Obszar_wydruku</vt:lpstr>
      <vt:lpstr>'informacja dodatkowa'!Obszar_wydruku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PZD042-B</dc:creator>
  <cp:lastModifiedBy>ZYTA Mazur</cp:lastModifiedBy>
  <cp:lastPrinted>2019-03-22T07:54:27Z</cp:lastPrinted>
  <dcterms:created xsi:type="dcterms:W3CDTF">2019-02-12T06:10:14Z</dcterms:created>
  <dcterms:modified xsi:type="dcterms:W3CDTF">2019-03-22T07:54:30Z</dcterms:modified>
</cp:coreProperties>
</file>